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defaultThemeVersion="124226"/>
  <mc:AlternateContent xmlns:mc="http://schemas.openxmlformats.org/markup-compatibility/2006">
    <mc:Choice Requires="x15">
      <x15ac:absPath xmlns:x15ac="http://schemas.microsoft.com/office/spreadsheetml/2010/11/ac" url="https://eskom-my.sharepoint.com/personal/dustaya_eskom_co_za/Documents/ESKOM/01_Eskom/02_Projects/06_Palmiet/Road Maintenance Project/02.Costing/"/>
    </mc:Choice>
  </mc:AlternateContent>
  <xr:revisionPtr revIDLastSave="15" documentId="8_{A33097FE-96EF-418C-9B3D-8B0BB16D5A8D}" xr6:coauthVersionLast="47" xr6:coauthVersionMax="47" xr10:uidLastSave="{A2A8630E-5F12-454A-BD4E-0AB0152EC487}"/>
  <bookViews>
    <workbookView xWindow="28680" yWindow="-120" windowWidth="24240" windowHeight="13020" activeTab="2" xr2:uid="{00000000-000D-0000-FFFF-FFFF00000000}"/>
  </bookViews>
  <sheets>
    <sheet name="A-P&amp;G" sheetId="1" r:id="rId1"/>
    <sheet name="B-Roadworks_access access rds" sheetId="3" r:id="rId2"/>
    <sheet name="C-Side channels" sheetId="5" r:id="rId3"/>
    <sheet name="D-Jeep track" sheetId="6" r:id="rId4"/>
    <sheet name="SUMMARY" sheetId="4" r:id="rId5"/>
  </sheets>
  <definedNames>
    <definedName name="_xlnm.Print_Area" localSheetId="0">'A-P&amp;G'!$B$1:$G$56</definedName>
    <definedName name="_xlnm.Print_Area" localSheetId="1">'B-Roadworks_access access rds'!$B$1:$G$89</definedName>
    <definedName name="_xlnm.Print_Area" localSheetId="2">'C-Side channels'!$B$1:$G$67</definedName>
    <definedName name="_xlnm.Print_Area" localSheetId="3">'D-Jeep track'!$B$1:$G$18</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5" i="3" l="1"/>
  <c r="G17" i="3"/>
  <c r="G7" i="5"/>
  <c r="G8" i="5"/>
  <c r="G9" i="5"/>
  <c r="G10" i="5"/>
  <c r="G11" i="5"/>
  <c r="G12" i="5"/>
  <c r="G13" i="5"/>
  <c r="G14" i="5"/>
  <c r="G15" i="5"/>
  <c r="G16" i="5"/>
  <c r="G17" i="5"/>
  <c r="G18" i="5"/>
  <c r="G19" i="5"/>
  <c r="G20" i="5"/>
  <c r="G21" i="5"/>
  <c r="G22" i="5"/>
  <c r="G23" i="5"/>
  <c r="G24" i="5"/>
  <c r="G25" i="5"/>
  <c r="G26" i="5"/>
  <c r="G27" i="5"/>
  <c r="G28" i="5"/>
  <c r="G29" i="5"/>
  <c r="G30" i="5"/>
  <c r="G31" i="5"/>
  <c r="G32" i="5"/>
  <c r="G33" i="5"/>
  <c r="G34" i="5"/>
  <c r="G35" i="5"/>
  <c r="G36" i="5"/>
  <c r="G37" i="5"/>
  <c r="G38" i="5"/>
  <c r="G39" i="5"/>
  <c r="G40" i="5"/>
  <c r="G41" i="5"/>
  <c r="G42" i="5"/>
  <c r="G43" i="5"/>
  <c r="G44" i="5"/>
  <c r="G45" i="5"/>
  <c r="G46" i="5"/>
  <c r="G47" i="5"/>
  <c r="G48" i="5"/>
  <c r="G49" i="5"/>
  <c r="G50" i="5"/>
  <c r="G51" i="5"/>
  <c r="G52" i="5"/>
  <c r="G53" i="5"/>
  <c r="G54" i="5"/>
  <c r="G55" i="5"/>
  <c r="G56" i="5"/>
  <c r="G57" i="5"/>
  <c r="G58" i="5"/>
  <c r="G59" i="5"/>
  <c r="G60" i="5"/>
  <c r="G61" i="5"/>
  <c r="G62" i="5"/>
  <c r="G63" i="5"/>
  <c r="G64" i="5"/>
  <c r="G65" i="5"/>
  <c r="G66" i="5"/>
  <c r="G8" i="6" l="1"/>
  <c r="G9" i="6"/>
  <c r="G10" i="6"/>
  <c r="G11" i="6"/>
  <c r="G12" i="6"/>
  <c r="G13" i="6"/>
  <c r="G14" i="6"/>
  <c r="G15" i="6"/>
  <c r="G16" i="6"/>
  <c r="G17" i="6"/>
  <c r="G6" i="5"/>
  <c r="G76" i="3"/>
  <c r="G77" i="3"/>
  <c r="G78" i="3"/>
  <c r="G79" i="3"/>
  <c r="G80" i="3"/>
  <c r="G81" i="3"/>
  <c r="G82" i="3"/>
  <c r="G83" i="3"/>
  <c r="G84" i="3"/>
  <c r="G85" i="3"/>
  <c r="G86" i="3"/>
  <c r="G87" i="3"/>
  <c r="G88" i="3"/>
  <c r="G60" i="3"/>
  <c r="G61" i="3"/>
  <c r="G62" i="3"/>
  <c r="G63" i="3"/>
  <c r="G64" i="3"/>
  <c r="G65" i="3"/>
  <c r="G66" i="3"/>
  <c r="G67" i="3"/>
  <c r="G68" i="3"/>
  <c r="G69" i="3"/>
  <c r="G70" i="3"/>
  <c r="G71" i="3"/>
  <c r="G72" i="3"/>
  <c r="G73" i="3"/>
  <c r="G74" i="3"/>
  <c r="G75" i="3"/>
  <c r="G7" i="6" l="1"/>
  <c r="G6" i="6"/>
  <c r="G11" i="1"/>
  <c r="G12" i="1"/>
  <c r="G13" i="1"/>
  <c r="G14" i="1"/>
  <c r="G15" i="1"/>
  <c r="G16" i="1"/>
  <c r="G17" i="1"/>
  <c r="G18" i="1"/>
  <c r="G19" i="1"/>
  <c r="G20" i="1"/>
  <c r="G21" i="1"/>
  <c r="G22" i="1"/>
  <c r="G23" i="1"/>
  <c r="G56" i="3"/>
  <c r="G57" i="3"/>
  <c r="G58" i="3"/>
  <c r="G59" i="3"/>
  <c r="G34" i="3"/>
  <c r="G35" i="3"/>
  <c r="G36" i="3"/>
  <c r="G37" i="3"/>
  <c r="G38" i="3"/>
  <c r="G39" i="3"/>
  <c r="G40" i="3"/>
  <c r="G41" i="3"/>
  <c r="G42" i="3"/>
  <c r="G43" i="3"/>
  <c r="G44" i="3"/>
  <c r="G45" i="3"/>
  <c r="G46" i="3"/>
  <c r="G47" i="3"/>
  <c r="G48" i="3"/>
  <c r="G18" i="6" l="1"/>
  <c r="I12" i="4" s="1"/>
  <c r="G54" i="1"/>
  <c r="G55" i="1"/>
  <c r="G50" i="1"/>
  <c r="G51" i="1"/>
  <c r="G52" i="1"/>
  <c r="G53" i="1"/>
  <c r="G34" i="1"/>
  <c r="G35" i="1"/>
  <c r="G36" i="1"/>
  <c r="G33" i="1"/>
  <c r="G32" i="1"/>
  <c r="G24" i="1"/>
  <c r="G7" i="1"/>
  <c r="G8" i="1"/>
  <c r="G9" i="1"/>
  <c r="G10" i="1"/>
  <c r="G6" i="1"/>
  <c r="G5" i="1"/>
  <c r="G53" i="3"/>
  <c r="G54" i="3"/>
  <c r="G55" i="3"/>
  <c r="G52" i="3"/>
  <c r="G9" i="3"/>
  <c r="G10" i="3"/>
  <c r="G11" i="3"/>
  <c r="G12" i="3"/>
  <c r="G13" i="3"/>
  <c r="G18" i="3"/>
  <c r="G19" i="3"/>
  <c r="G20" i="3"/>
  <c r="G21" i="3"/>
  <c r="G22" i="3"/>
  <c r="G23" i="3"/>
  <c r="G24" i="3"/>
  <c r="G25" i="3"/>
  <c r="G26" i="3"/>
  <c r="G27" i="3"/>
  <c r="G28" i="3"/>
  <c r="G29" i="3"/>
  <c r="G30" i="3"/>
  <c r="G31" i="3"/>
  <c r="G32" i="3"/>
  <c r="G33" i="3"/>
  <c r="G6" i="3"/>
  <c r="G7" i="3"/>
  <c r="G8" i="3"/>
  <c r="G67" i="5"/>
  <c r="I10" i="4" s="1"/>
  <c r="G89" i="3" l="1"/>
  <c r="G25" i="1"/>
  <c r="G31" i="1" s="1"/>
  <c r="G56" i="1" s="1"/>
  <c r="I6" i="4" s="1"/>
  <c r="I8" i="4" l="1"/>
  <c r="I14" i="4" s="1"/>
</calcChain>
</file>

<file path=xl/sharedStrings.xml><?xml version="1.0" encoding="utf-8"?>
<sst xmlns="http://schemas.openxmlformats.org/spreadsheetml/2006/main" count="348" uniqueCount="226">
  <si>
    <t>Rate=H</t>
  </si>
  <si>
    <t>SCHEDULE A : PRELIMINARY AND GENERAL</t>
  </si>
  <si>
    <t>SECTION 1: PRELIMINARY AND GENERAL</t>
  </si>
  <si>
    <t>ITEM
NO</t>
  </si>
  <si>
    <t>DESCRIPTION</t>
  </si>
  <si>
    <t>UNIT</t>
  </si>
  <si>
    <t>QTY</t>
  </si>
  <si>
    <t>RATE</t>
  </si>
  <si>
    <t>AMOUNT R</t>
  </si>
  <si>
    <t xml:space="preserve">PRELIMINARY AND GENERAL                                                                                                 </t>
  </si>
  <si>
    <t>FIXED-CHARGE ITEMS</t>
  </si>
  <si>
    <t>Sum</t>
  </si>
  <si>
    <t xml:space="preserve"> BROUGHT FORWARD</t>
  </si>
  <si>
    <t xml:space="preserve"> </t>
  </si>
  <si>
    <t xml:space="preserve"> TOTAL CARRIED FORWARD TO SUMMARY</t>
  </si>
  <si>
    <t>SUMMARY OF SCHEDULES</t>
  </si>
  <si>
    <t>SCHEDULE</t>
  </si>
  <si>
    <t xml:space="preserve"> TOTAL</t>
  </si>
  <si>
    <t>2</t>
  </si>
  <si>
    <t>3</t>
  </si>
  <si>
    <t>1.1.1</t>
  </si>
  <si>
    <t>1.1.2</t>
  </si>
  <si>
    <t>1.1.3</t>
  </si>
  <si>
    <t>1.1.4</t>
  </si>
  <si>
    <t>1.1.5</t>
  </si>
  <si>
    <t>1.1.6</t>
  </si>
  <si>
    <t>1.1.7</t>
  </si>
  <si>
    <t>2.1</t>
  </si>
  <si>
    <t>3.1</t>
  </si>
  <si>
    <t>SUMMARY</t>
  </si>
  <si>
    <t>4</t>
  </si>
  <si>
    <t>4.1</t>
  </si>
  <si>
    <t>5.1</t>
  </si>
  <si>
    <t>Portable toilets</t>
  </si>
  <si>
    <t>Storeroom or Office Containers</t>
  </si>
  <si>
    <t>Security of the Works</t>
  </si>
  <si>
    <t>PRELIMINARY AND GENERAL</t>
  </si>
  <si>
    <t>6</t>
  </si>
  <si>
    <t>6.1</t>
  </si>
  <si>
    <t>7</t>
  </si>
  <si>
    <t>7.1</t>
  </si>
  <si>
    <t>8</t>
  </si>
  <si>
    <t>8.1</t>
  </si>
  <si>
    <t>8.2</t>
  </si>
  <si>
    <t>8.3</t>
  </si>
  <si>
    <t>8.4</t>
  </si>
  <si>
    <r>
      <t>m</t>
    </r>
    <r>
      <rPr>
        <vertAlign val="superscript"/>
        <sz val="10"/>
        <color theme="1"/>
        <rFont val="Arial"/>
        <family val="2"/>
      </rPr>
      <t>2</t>
    </r>
  </si>
  <si>
    <t>PPSS ACCESS ROADS MAINTENANCE</t>
  </si>
  <si>
    <t>PLANT AND EQUIPMENT</t>
  </si>
  <si>
    <t>SUPPLY PLANT INCLUDING, OPERATOR FUEL, MAINTENANCE AND PERTINENT COST</t>
  </si>
  <si>
    <t>2.5</t>
  </si>
  <si>
    <t>2.7</t>
  </si>
  <si>
    <t>Tipper truck</t>
  </si>
  <si>
    <t>Grader</t>
  </si>
  <si>
    <t>Front End Loader</t>
  </si>
  <si>
    <t>Digger/Loader</t>
  </si>
  <si>
    <t>Water Truck</t>
  </si>
  <si>
    <t>Vibrating Roller</t>
  </si>
  <si>
    <t>Other - Specify</t>
  </si>
  <si>
    <t>ACCOMMODATION OF TRAFFIC</t>
  </si>
  <si>
    <t>hr</t>
  </si>
  <si>
    <t>Rate only</t>
  </si>
  <si>
    <t>CLEARING AND GRUBBING</t>
  </si>
  <si>
    <t>ha</t>
  </si>
  <si>
    <t>5</t>
  </si>
  <si>
    <t>EXISTING ROAD PATCH REPAIR</t>
  </si>
  <si>
    <t>5.2</t>
  </si>
  <si>
    <t>The tendered rates include full compensation for cleaning cracks with cold compressed air and removing all foreign and loose matter from the cracks, spraying an approved herbicide solution into the cracks, and allowing to dry, pre-treating cracks with a bitumen emulsion manufactured from 80/100 penetration grade bitumen. Contractor to note that a single application of crack sealant might not be sufficient, and that the application might have to be repeated. Road not to be opened and traffic to be accommodated until binder has hardened sufficiently. The rate includes all plant, equipment, operators, testing and resources to carry out the works.</t>
  </si>
  <si>
    <t>km</t>
  </si>
  <si>
    <t>The tendered rates include full compensation for cleaning cracks with cold compressed air and removing all foreign and loose matter from the cracks, spraying an approved herbicide solution into the cracks, and allowing to dry, pre-treating cracks with a polymer modified bitumen. Contractor to note that a single application of crack sealant might not be sufficient, and that the application might have to be repeated. Road not to be opened and traffic to be accommodated until binder has hardened sufficiently. The rate includes all plant, equipment, operators, testing and resources to carry out the works.</t>
  </si>
  <si>
    <t>REPAIRING EDGE BREAKS</t>
  </si>
  <si>
    <t>Reconstructing edges using:</t>
  </si>
  <si>
    <t>(a) Continuously-graded hot asphalt</t>
  </si>
  <si>
    <t>m</t>
  </si>
  <si>
    <t>l</t>
  </si>
  <si>
    <t>t</t>
  </si>
  <si>
    <t>Cutting back the edges of the existing surfacing for the repairing of edge breaks with an average width of 500mm</t>
  </si>
  <si>
    <t>TRAFFIC CALMING DEVICES</t>
  </si>
  <si>
    <t>9</t>
  </si>
  <si>
    <t>9.1</t>
  </si>
  <si>
    <t>200mm wide asphalt rumble strips</t>
  </si>
  <si>
    <t>ROAD MARKINGS &amp; ROAD STUDS</t>
  </si>
  <si>
    <t>10</t>
  </si>
  <si>
    <t>10.1</t>
  </si>
  <si>
    <t>Retro-reflective road marking paint:</t>
  </si>
  <si>
    <t>10.2</t>
  </si>
  <si>
    <t>Variations in rate of application:</t>
  </si>
  <si>
    <t>(a) White paint</t>
  </si>
  <si>
    <t>(b) Yellow paint</t>
  </si>
  <si>
    <t>(c) Retro-reflective beads</t>
  </si>
  <si>
    <t>Litre (l)</t>
  </si>
  <si>
    <t>kg</t>
  </si>
  <si>
    <t>10.3</t>
  </si>
  <si>
    <t>Roadstuds (Ferro Lynx A200 or similar approved) Bi-directional</t>
  </si>
  <si>
    <t>No</t>
  </si>
  <si>
    <t>Rate Only</t>
  </si>
  <si>
    <t>11</t>
  </si>
  <si>
    <t>ROAD SIGNS</t>
  </si>
  <si>
    <t>11.1</t>
  </si>
  <si>
    <t>Supply and erect retro reflective road signs with 76.2 x 3mm diameter galvanised steel tubing</t>
  </si>
  <si>
    <t>(b) Gentle curve right sign (W202)</t>
  </si>
  <si>
    <t>(a) Stop sign (R1)</t>
  </si>
  <si>
    <t>(c) Rumble strip warning sign</t>
  </si>
  <si>
    <t>12</t>
  </si>
  <si>
    <t>12.1</t>
  </si>
  <si>
    <t>STONE PITCH DRAIN REPAIRS</t>
  </si>
  <si>
    <t>13</t>
  </si>
  <si>
    <t>13.1</t>
  </si>
  <si>
    <t>13.2</t>
  </si>
  <si>
    <t>Cast in-situ reinforced concrete v-drain channel:</t>
  </si>
  <si>
    <r>
      <t>m</t>
    </r>
    <r>
      <rPr>
        <vertAlign val="superscript"/>
        <sz val="10"/>
        <color theme="1"/>
        <rFont val="Arial"/>
        <family val="2"/>
      </rPr>
      <t>3</t>
    </r>
  </si>
  <si>
    <t>Removing existing guardrails</t>
  </si>
  <si>
    <t>Erecting of guardrails at 3,81m spacing.</t>
  </si>
  <si>
    <t>(a) On timber posts</t>
  </si>
  <si>
    <t>SCHEDULE B : ROADWORKS ACCESS ROADS</t>
  </si>
  <si>
    <t>SCHEDULE C : CONCRETE CHANNEL REPAIRS</t>
  </si>
  <si>
    <t>FINISHING THE ROAD AND ROAD RESERVE</t>
  </si>
  <si>
    <t>Single carrieageway road</t>
  </si>
  <si>
    <t>Accommodation of traffic for access roads for the duration of contract. The contract rate include standard traffic accommodation, signage, flagmen, safety signs, traffic safety equipment for the installation of rumble strips, road studs, and road repairs</t>
  </si>
  <si>
    <t>Contractual Requirements</t>
  </si>
  <si>
    <t>Contractor's obligation in respect of the Occupational Health and Safety Act and construction regulations. Health and Safety file preparation and submission taking cognisance of the Employer's health and safety specifications and/or requirements.</t>
  </si>
  <si>
    <t>Site De-establishment</t>
  </si>
  <si>
    <t>Provisional amount for materials testing as instructed by the Engineer</t>
  </si>
  <si>
    <t>Provisional Sum</t>
  </si>
  <si>
    <t>(b) Yellow lines broken or unbroken
     (100mm) (RM4.1 &amp; RM4.2)</t>
  </si>
  <si>
    <t>(a) White lines broken or unbroken
     (100mm) (WM3 &amp; solid)</t>
  </si>
  <si>
    <t>(a) Supply and installation of
     permanent roadstuds (Y/R)</t>
  </si>
  <si>
    <t>(c) White lines broken or unbroken
     (500mm)</t>
  </si>
  <si>
    <t>(d) White lettering and symbols
     (STOP)</t>
  </si>
  <si>
    <t>(b) Supply and installation of
     permanent roadstuds (W/W)</t>
  </si>
  <si>
    <t>(c) Supply and installation of
     permanent roadstuds (R/R)</t>
  </si>
  <si>
    <t>(d) Supply and installation of
     permanent roadstuds (R/W)</t>
  </si>
  <si>
    <t>Clearing with machines and hand labour where necessary. This includes removal of vegetation in the roadway and dispose off site.</t>
  </si>
  <si>
    <t>ROUTINE ROAD MAINTENANCE WITHIN THE SITE OF THE WORKS</t>
  </si>
  <si>
    <t>Cleaning out culverts</t>
  </si>
  <si>
    <t>14</t>
  </si>
  <si>
    <t>SIDE DRAINS</t>
  </si>
  <si>
    <t>Clean side drains both concrete V-drains and stone pitched channels of all debris and unwanted vegetative growth</t>
  </si>
  <si>
    <t>Lump sum</t>
  </si>
  <si>
    <t>13.3</t>
  </si>
  <si>
    <t>CONSTRUCTION OF PAVEMENT LAYER</t>
  </si>
  <si>
    <t>Clearing with machines and hand labour where necessary. Applicable to 500mm width adjacent to roadway on either side. This includes removal of vegetation in the roadway and dispose off site. Fall of area adjacent to roadway to be maintained after clearing has been executed.</t>
  </si>
  <si>
    <t>11.2</t>
  </si>
  <si>
    <t>Supply and erect retro reflective road signs with 50 x 50 x 2mm galvanised square hollow section</t>
  </si>
  <si>
    <t>(d) Proceed left only sign (R105)</t>
  </si>
  <si>
    <t>(e) Wild animals ahead sign (W313)</t>
  </si>
  <si>
    <t>(a) Danger plate sign (W401)</t>
  </si>
  <si>
    <t>(b) Danger plate sign (W402)</t>
  </si>
  <si>
    <t>The tendered rates includes full compensation for ripping/reworking of existing road material, placing, spreading the material,  breaking down oversize material, shaping (survey for level control), scarifying, grader blading, watering, slush compaction, mixing of in situ material where required and compaction to 98% MOD AASHTO density, preparing surface to receive G4 base course and compact in layers not exceeding 100mm thick to a density of 98% MOD AASHTO 40mm below the existing road surface to receive new tack coat of 1L/m2 of 60% Anionic Bitumen emulsion and the void in the patch to be filled in with continuously graded asphalt wearing course to 5-10mm above the existing road surface. All joints between existing and newly laid asphalt to be sealed with a bitumen emulsion sealant and geosynthetic strip from a reputable supplier. The Contractor to allow for 200mm correction layer of base coarse obtained from commercial sources, tidying and finishing off the road within the road reserve. The rate includes all plant, equipment, operators, testing and resources to carry out the works including Modified AASHTO density tests and field compaction tests.</t>
  </si>
  <si>
    <t>The tendered rates includes full compensation for ripping/reworking of existing road material, placing, spreading the material,  breaking down oversize material, shaping (survey for level control), scarifying, grader blading, watering, slush compaction, mixing of in situ material where required, preparing surface to receive G5 subbase course compacted to 95% MOD AASHTO density and G4 base course compacted to 98% MOD AASHTO density compacted in layers not exceeding 100mm thick 40mm below the existing road surface to receive new tack coat of 1L/m2 of 60% Anionic Bitumen emulsion and the void in the patch to be filled in with continuously graded asphalt wearing course to 5-10mm above the existing road surface. All joints between existing and newly laid asphalt to be sealed with a bitumen emulsion sealant and geosynthetic strip from a reputable supplier.The Contractor to allow for 250mm correction layer of G5 subbase and 200mm correction layer of G4 base coarse obtained from commercial sources, tidying and finishing off the road within the road reserve. The rate includes all plant, equipment, operators, testing and resources to carry out the works. Modified AASHTO density tests and field compaction tests.</t>
  </si>
  <si>
    <t>Sealing joints with bitumen emulsion  and geosynthetic strips</t>
  </si>
  <si>
    <r>
      <t>Tack coat 60% Anionic bitumen emulsion at rate of application 1L/m</t>
    </r>
    <r>
      <rPr>
        <vertAlign val="superscript"/>
        <sz val="10"/>
        <color theme="1"/>
        <rFont val="Arial"/>
        <family val="2"/>
      </rPr>
      <t>2</t>
    </r>
  </si>
  <si>
    <t>The tendered rates includes full compensation for ripping/reworking of existing road material, placing 300mm thick layer of G5 gravel obtained from Palmiet quarry to be used for shortfall material where required, spreading the material,  breaking down oversize material, shaping (survey for level control), scarifying, grader blading, watering, slush compaction, mixing of in situ material where required and compaction, preparing surface to receive G5 base course and compact in layers not exceeding 150mm thick to a density of 98% MOD AASHTO. Maintenance of existing drains and channels, tidying and finishing off the road within the road reserve. The rate includes all plant, equipment, operators, testing and resources to carry out the works including Modified AASHTO density tests and field compaction tests.</t>
  </si>
  <si>
    <t>SCHEDULE D : ROADWORKS FOR JEEP TRACK</t>
  </si>
  <si>
    <t>Jeep Track - Maintenance for full width of jeep track</t>
  </si>
  <si>
    <t>All Roadways. Type G5 Commercial Gravel (150mm x 2) compacted to 98% Mod AASHTO max density for jeep track</t>
  </si>
  <si>
    <t>SCHEDULE D : JEEP TRACK REPAIRS</t>
  </si>
  <si>
    <t>Repair stone pitched grout to a depth of 300mm</t>
  </si>
  <si>
    <t>15</t>
  </si>
  <si>
    <t>14.1</t>
  </si>
  <si>
    <t>CONCRETE LINED V-DRAIN CONSTRUCTION</t>
  </si>
  <si>
    <t>Preparation of in-situ material for v-drain channel:</t>
  </si>
  <si>
    <t>Backfill and compaction:</t>
  </si>
  <si>
    <t>Formwork to form open joints:</t>
  </si>
  <si>
    <t>Joints:</t>
  </si>
  <si>
    <t>Test Cubes:</t>
  </si>
  <si>
    <t>CONCRETE CHANNEL CONSTRUCTION</t>
  </si>
  <si>
    <t>15.1</t>
  </si>
  <si>
    <t>16</t>
  </si>
  <si>
    <t>16.1</t>
  </si>
  <si>
    <t>16.1.1</t>
  </si>
  <si>
    <t>16.1.2</t>
  </si>
  <si>
    <t>16.2</t>
  </si>
  <si>
    <t>16.2.1</t>
  </si>
  <si>
    <t>16.2.2</t>
  </si>
  <si>
    <t>16.2.3</t>
  </si>
  <si>
    <t>16.2.4</t>
  </si>
  <si>
    <t>16.2.5</t>
  </si>
  <si>
    <t>17</t>
  </si>
  <si>
    <t>17.1</t>
  </si>
  <si>
    <t>18</t>
  </si>
  <si>
    <t xml:space="preserve">18.1 </t>
  </si>
  <si>
    <t>19</t>
  </si>
  <si>
    <t>19.1</t>
  </si>
  <si>
    <t>20</t>
  </si>
  <si>
    <t>20.1.1</t>
  </si>
  <si>
    <t>20.1.2</t>
  </si>
  <si>
    <t>SCHEDULE B : ROADWORKS - ACCESS ROADS</t>
  </si>
  <si>
    <t>Set</t>
  </si>
  <si>
    <t>Making and testing 3 No. 150 x 150 x 150mm concrete strength test cubes (1 set) in accordance with SANS method 5861, 5862 and 5863</t>
  </si>
  <si>
    <t>250 Micron Polyethylene sheet to underside of concrete lined V-drain channels</t>
  </si>
  <si>
    <t>Waterproofing:</t>
  </si>
  <si>
    <t>Preperation and Concrete Repairs using Trowel Applied Mortar:</t>
  </si>
  <si>
    <t xml:space="preserve">(a) Excavate existing poor soil/mud in
     area to receive concrete channel </t>
  </si>
  <si>
    <t>(b) Rip, shape and compact to 93%
     MOD AASHTO in-situ materials for 
     material thickness of 150mm       
     thickness</t>
  </si>
  <si>
    <t xml:space="preserve">(b) Excavate and box shape area to
     receive concrete channel </t>
  </si>
  <si>
    <t>(a) 12mm softboard on ends of 3m
       concrete V-drain channels</t>
  </si>
  <si>
    <t>(b) Install joints with backing chord
      and sealant between concrete
      V-drain channels</t>
  </si>
  <si>
    <t>(a) Backfill G5 material compacted to
     95% MOD AASHTO</t>
  </si>
  <si>
    <t>(b) Box shape area to receive 
     concrete channel</t>
  </si>
  <si>
    <t>(a) Cast 120mm thick in-situ concrete
     v-drain channel, class 25/19 Mpa            
     complete to detail</t>
  </si>
  <si>
    <t>(b) Wood float to Concrete lined V-
     drain channels</t>
  </si>
  <si>
    <t>10mm softboard on ends of 3m concrete V-drain channels</t>
  </si>
  <si>
    <t>Expansion joints with jointex backing chord and 10 x 10mm sealant between concrete V-drain channels</t>
  </si>
  <si>
    <t>17.1.1</t>
  </si>
  <si>
    <t>17.1.2</t>
  </si>
  <si>
    <t>17.1.3</t>
  </si>
  <si>
    <t>17.1.4</t>
  </si>
  <si>
    <t>17.1.5</t>
  </si>
  <si>
    <t xml:space="preserve">(a) Remove existing damaged
      sealants and remove all foreign 
      and loose matter from the joints
      with cold compressed air
</t>
  </si>
  <si>
    <t>(a) Cast 120mm thick in-situ concrete
      V-drain channel, class 25/19 Mpa      
     complete to detail</t>
  </si>
  <si>
    <t>SCHEDULE C : SIDE CHANNELS - ACCESS ROADS</t>
  </si>
  <si>
    <t>Preparation of in-situ material for
V-drain channel:</t>
  </si>
  <si>
    <t>CONCRETE LINED V-DRAIN CHANNEL REPAIRS</t>
  </si>
  <si>
    <t>(a) Rip, shape and compact to 93%
     MOD AASHTO in-situ materials</t>
  </si>
  <si>
    <t>5.3</t>
  </si>
  <si>
    <t>Break out previously casted soilcrete below road surface.</t>
  </si>
  <si>
    <t>5.4</t>
  </si>
  <si>
    <t>The tendered rates includes full compensation for ripping/reworking of existing road material, placing, spreading the material,  breaking down oversize material, shaping (survey for level control), scarifying, grader blading, watering, slush compaction, mixing of in situ material compacted to 93% MOD AASHTO density where required, preparing surface to receive G5 subbase course compacted to 95% MOD AASHTO density and G4 base course compacted to 98% MOD AASHTO density compacted in layers not exceeding 100mm thick 40mm below the existing road surface to receive new tack coat of 1L/m2 of 60% Anionic Bitumen emulsion and the void in the patch to be filled in with continuously graded asphalt wearing course to 5-10mm above the existing road surface. All joints between existing and newly laid asphalt to be sealed with a bitumen emulsion sealant and geosynthetic strip from a reputable supplier.The Contractor to allow for 550mm correction layer of G5 subbase and 200mm correction layer of G4 base coarse obtained from commercial sources, tidying and finishing off the road within the road reserve. The rate includes all plant, equipment, operators, testing and resources to carry out the works. Modified AASHTO density tests and field compaction tests.</t>
  </si>
  <si>
    <t>CRACK SEALING HOT APPLIED     (&lt; 5mm WIDTH)</t>
  </si>
  <si>
    <t>CRACK SEALING HOT APPLIED     (&gt; 5mm WIDTH)</t>
  </si>
  <si>
    <t>High pressure waterjet, clean concrete surfaces and remove unsound concrete. Contractor shall apply patching product as per manufacturers requirements profiling the area to the shape of the previous undamaged structure (survey for level control). Sika Monotop 3020 ZA for 5mm thick application or similar approved to be used as per manufacturer's specifications. Rate includes compressive strength testing.</t>
  </si>
  <si>
    <t>High pressure waterjet, clean concrete surfaces and remove unsound concrete. Contractor shall apply patching product as per manufacturers requirements profiling the area to the shape of the previous undamaged structure (survey for level control). Sika Monotop 412 nfg in 50mm thick applications or similar approved to be used for a 80mm thick repair as per manufacturer's specifications. Rate includes compressive strength testing.</t>
  </si>
  <si>
    <t>Preperation and Concrete Repairs using Cast In-situ Concrete (to be surveyed for level control):</t>
  </si>
  <si>
    <t>Preperation and Concrete Construction using Cast In-situ Concrete (to be surveyed for level control):</t>
  </si>
  <si>
    <t xml:space="preserve">Install new C1 channels with 20mm silicone sealant and 20MPa concrete benching as per dwg. No. 18.48/25096 and ensure survey for level control to tie into existing infrastructure.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</si>
</sst>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 ##0.00"/>
    <numFmt numFmtId="165" formatCode="#\ ##0"/>
    <numFmt numFmtId="166" formatCode="_ &quot;R&quot;\ * #,##0.00_ ;_ &quot;R&quot;\ * \-#,##0.00_ ;_ &quot;R&quot;\ * &quot;-&quot;??_ ;_ @_ "/>
    <numFmt numFmtId="167" formatCode="_ * #,##0.00_ ;_ * \-#,##0.00_ ;_ * &quot;-&quot;??_ ;_ @_ "/>
    <numFmt numFmtId="168" formatCode="0;0;;@"/>
  </numFmts>
  <fonts count="11" x14ac:knownFonts="1">
    <font>
      <sz val="11"/>
      <color theme="1"/>
      <name val="Calibri"/>
      <family val="2"/>
      <scheme val="minor"/>
    </font>
    <font>
      <sz val="10"/>
      <color theme="1"/>
      <name val="Arial"/>
      <family val="2"/>
    </font>
    <font>
      <sz val="10"/>
      <color theme="1"/>
      <name val="Calibri"/>
      <family val="2"/>
      <scheme val="minor"/>
    </font>
    <font>
      <b/>
      <u/>
      <sz val="10"/>
      <color theme="1"/>
      <name val="Arial"/>
      <family val="2"/>
    </font>
    <font>
      <sz val="12"/>
      <color theme="1"/>
      <name val="Arial"/>
      <family val="2"/>
    </font>
    <font>
      <sz val="12"/>
      <color theme="1"/>
      <name val="Calibri"/>
      <family val="2"/>
      <scheme val="minor"/>
    </font>
    <font>
      <sz val="10"/>
      <name val="Arial"/>
      <family val="2"/>
    </font>
    <font>
      <sz val="10"/>
      <name val="Arial"/>
      <family val="2"/>
    </font>
    <font>
      <b/>
      <sz val="10"/>
      <color theme="1"/>
      <name val="Calibri"/>
      <family val="2"/>
      <scheme val="minor"/>
    </font>
    <font>
      <b/>
      <sz val="10"/>
      <color theme="1"/>
      <name val="Arial"/>
      <family val="2"/>
    </font>
    <font>
      <vertAlign val="superscript"/>
      <sz val="10"/>
      <color theme="1"/>
      <name val="Arial"/>
      <family val="2"/>
    </font>
  </fonts>
  <fills count="3">
    <fill>
      <patternFill patternType="none"/>
    </fill>
    <fill>
      <patternFill patternType="gray125"/>
    </fill>
    <fill>
      <patternFill patternType="solid">
        <fgColor theme="0"/>
        <bgColor indexed="64"/>
      </patternFill>
    </fill>
  </fills>
  <borders count="8">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s>
  <cellStyleXfs count="9">
    <xf numFmtId="0" fontId="0" fillId="0" borderId="0"/>
    <xf numFmtId="0" fontId="6" fillId="0" borderId="0"/>
    <xf numFmtId="167" fontId="6" fillId="0" borderId="0" applyFont="0" applyFill="0" applyBorder="0" applyAlignment="0" applyProtection="0"/>
    <xf numFmtId="166" fontId="6" fillId="0" borderId="0" applyFont="0" applyFill="0" applyBorder="0" applyAlignment="0" applyProtection="0"/>
    <xf numFmtId="166" fontId="6" fillId="0" borderId="0" applyFont="0" applyFill="0" applyBorder="0" applyAlignment="0" applyProtection="0"/>
    <xf numFmtId="0" fontId="6" fillId="0" borderId="0"/>
    <xf numFmtId="0" fontId="7" fillId="0" borderId="0"/>
    <xf numFmtId="0" fontId="6" fillId="0" borderId="0"/>
    <xf numFmtId="0" fontId="7" fillId="0" borderId="0"/>
  </cellStyleXfs>
  <cellXfs count="65">
    <xf numFmtId="0" fontId="0" fillId="0" borderId="0" xfId="0"/>
    <xf numFmtId="0" fontId="0" fillId="0" borderId="0" xfId="0" applyAlignment="1">
      <alignment vertical="top"/>
    </xf>
    <xf numFmtId="0" fontId="1" fillId="0" borderId="0" xfId="0" applyFont="1" applyAlignment="1">
      <alignment horizontal="center" vertical="top"/>
    </xf>
    <xf numFmtId="0" fontId="2" fillId="0" borderId="0" xfId="0" applyFont="1" applyAlignment="1">
      <alignment vertical="top"/>
    </xf>
    <xf numFmtId="0" fontId="1" fillId="0" borderId="0" xfId="0" applyFont="1" applyAlignment="1">
      <alignment horizontal="left" vertical="top"/>
    </xf>
    <xf numFmtId="0" fontId="3" fillId="0" borderId="0" xfId="0" applyFont="1" applyAlignment="1">
      <alignment horizontal="right" vertical="top"/>
    </xf>
    <xf numFmtId="0" fontId="1" fillId="0" borderId="0" xfId="0" applyFont="1" applyAlignment="1">
      <alignment vertical="top" wrapText="1"/>
    </xf>
    <xf numFmtId="0" fontId="1" fillId="0" borderId="0" xfId="0" applyFont="1" applyAlignment="1">
      <alignment horizontal="center" vertical="top" wrapText="1"/>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0" fontId="1" fillId="0" borderId="4" xfId="0" applyFont="1" applyBorder="1" applyAlignment="1">
      <alignment horizontal="center" vertical="top" wrapText="1"/>
    </xf>
    <xf numFmtId="49" fontId="3" fillId="0" borderId="4" xfId="0" applyNumberFormat="1" applyFont="1" applyBorder="1" applyAlignment="1">
      <alignment vertical="top" wrapText="1"/>
    </xf>
    <xf numFmtId="0" fontId="1" fillId="0" borderId="4" xfId="0" applyFont="1" applyBorder="1" applyAlignment="1">
      <alignment horizontal="right" vertical="top" wrapText="1"/>
    </xf>
    <xf numFmtId="0" fontId="1" fillId="0" borderId="5" xfId="0" applyFont="1" applyBorder="1" applyAlignment="1">
      <alignment vertical="top" wrapText="1"/>
    </xf>
    <xf numFmtId="49" fontId="1" fillId="0" borderId="5" xfId="0" applyNumberFormat="1" applyFont="1" applyBorder="1" applyAlignment="1">
      <alignment vertical="top" wrapText="1"/>
    </xf>
    <xf numFmtId="0" fontId="1" fillId="0" borderId="5" xfId="0" applyFont="1" applyBorder="1" applyAlignment="1">
      <alignment horizontal="center" vertical="top" wrapText="1"/>
    </xf>
    <xf numFmtId="0" fontId="1" fillId="0" borderId="5" xfId="0" applyFont="1" applyBorder="1" applyAlignment="1">
      <alignment horizontal="right" vertical="top" wrapText="1"/>
    </xf>
    <xf numFmtId="164" fontId="1" fillId="0" borderId="5" xfId="0" applyNumberFormat="1" applyFont="1" applyBorder="1" applyAlignment="1">
      <alignment horizontal="right" vertical="top" wrapText="1"/>
    </xf>
    <xf numFmtId="49" fontId="1" fillId="0" borderId="5" xfId="0" applyNumberFormat="1" applyFont="1" applyBorder="1" applyAlignment="1">
      <alignment horizontal="center" vertical="top" wrapText="1"/>
    </xf>
    <xf numFmtId="165" fontId="1" fillId="0" borderId="5" xfId="0" applyNumberFormat="1" applyFont="1" applyBorder="1" applyAlignment="1">
      <alignment horizontal="right" vertical="top" wrapText="1"/>
    </xf>
    <xf numFmtId="0" fontId="1" fillId="0" borderId="0" xfId="0" applyFont="1" applyAlignment="1">
      <alignment vertical="center" wrapText="1"/>
    </xf>
    <xf numFmtId="0" fontId="1" fillId="0" borderId="2" xfId="0" applyFont="1" applyBorder="1" applyAlignment="1">
      <alignment horizontal="left" vertical="center"/>
    </xf>
    <xf numFmtId="49" fontId="1" fillId="0" borderId="1" xfId="0" applyNumberFormat="1" applyFont="1" applyBorder="1" applyAlignment="1">
      <alignment vertical="center" wrapText="1"/>
    </xf>
    <xf numFmtId="0" fontId="1" fillId="0" borderId="1" xfId="0" applyFont="1" applyBorder="1" applyAlignment="1">
      <alignment horizontal="center" vertical="center" wrapText="1"/>
    </xf>
    <xf numFmtId="0" fontId="1" fillId="0" borderId="1" xfId="0" applyFont="1" applyBorder="1" applyAlignment="1">
      <alignment horizontal="right" vertical="center" wrapText="1"/>
    </xf>
    <xf numFmtId="164" fontId="1" fillId="0" borderId="3" xfId="0" applyNumberFormat="1" applyFont="1" applyBorder="1" applyAlignment="1">
      <alignment horizontal="right" vertical="center" wrapText="1"/>
    </xf>
    <xf numFmtId="0" fontId="1" fillId="0" borderId="0" xfId="0" applyFont="1" applyAlignment="1">
      <alignment horizontal="left" vertical="top" wrapText="1"/>
    </xf>
    <xf numFmtId="49" fontId="1" fillId="0" borderId="0" xfId="0" applyNumberFormat="1" applyFont="1" applyAlignment="1">
      <alignment horizontal="left" vertical="top" wrapText="1"/>
    </xf>
    <xf numFmtId="0" fontId="1" fillId="0" borderId="0" xfId="0" applyFont="1" applyAlignment="1">
      <alignment horizontal="left" vertical="center"/>
    </xf>
    <xf numFmtId="0" fontId="1" fillId="0" borderId="0" xfId="0" applyFont="1" applyAlignment="1">
      <alignment horizontal="left" vertical="center" wrapText="1"/>
    </xf>
    <xf numFmtId="0" fontId="4" fillId="0" borderId="0" xfId="0" applyFont="1" applyAlignment="1">
      <alignment horizontal="left" vertical="top"/>
    </xf>
    <xf numFmtId="0" fontId="5" fillId="0" borderId="0" xfId="0" applyFont="1" applyAlignment="1">
      <alignment vertical="top"/>
    </xf>
    <xf numFmtId="4" fontId="1" fillId="0" borderId="0" xfId="0" applyNumberFormat="1" applyFont="1" applyAlignment="1">
      <alignment vertical="top" wrapText="1"/>
    </xf>
    <xf numFmtId="4" fontId="1" fillId="0" borderId="0" xfId="0" applyNumberFormat="1" applyFont="1" applyAlignment="1">
      <alignment horizontal="right" vertical="top" wrapText="1"/>
    </xf>
    <xf numFmtId="4" fontId="1" fillId="0" borderId="1" xfId="0" applyNumberFormat="1" applyFont="1" applyBorder="1" applyAlignment="1">
      <alignment horizontal="right" vertical="center" wrapText="1"/>
    </xf>
    <xf numFmtId="4" fontId="2" fillId="0" borderId="0" xfId="0" applyNumberFormat="1" applyFont="1" applyAlignment="1">
      <alignment vertical="top"/>
    </xf>
    <xf numFmtId="4" fontId="1" fillId="0" borderId="5" xfId="0" applyNumberFormat="1" applyFont="1" applyBorder="1" applyAlignment="1">
      <alignment horizontal="right" vertical="top" wrapText="1"/>
    </xf>
    <xf numFmtId="4" fontId="1" fillId="0" borderId="3" xfId="0" applyNumberFormat="1" applyFont="1" applyBorder="1" applyAlignment="1">
      <alignment horizontal="right" vertical="center" wrapText="1"/>
    </xf>
    <xf numFmtId="4" fontId="3" fillId="0" borderId="0" xfId="0" applyNumberFormat="1" applyFont="1" applyAlignment="1">
      <alignment horizontal="right" vertical="top"/>
    </xf>
    <xf numFmtId="4" fontId="1" fillId="0" borderId="3" xfId="0" applyNumberFormat="1" applyFont="1" applyBorder="1" applyAlignment="1">
      <alignment horizontal="center" vertical="top" wrapText="1"/>
    </xf>
    <xf numFmtId="4" fontId="0" fillId="0" borderId="0" xfId="0" applyNumberFormat="1" applyAlignment="1">
      <alignment vertical="top"/>
    </xf>
    <xf numFmtId="164" fontId="1" fillId="2" borderId="5" xfId="0" applyNumberFormat="1" applyFont="1" applyFill="1" applyBorder="1" applyAlignment="1" applyProtection="1">
      <alignment horizontal="right" vertical="top" wrapText="1"/>
      <protection locked="0"/>
    </xf>
    <xf numFmtId="0" fontId="1" fillId="2" borderId="5" xfId="0" applyFont="1" applyFill="1" applyBorder="1" applyAlignment="1">
      <alignment vertical="top" wrapText="1"/>
    </xf>
    <xf numFmtId="0" fontId="0" fillId="0" borderId="6" xfId="0" applyBorder="1"/>
    <xf numFmtId="0" fontId="0" fillId="0" borderId="5" xfId="0" applyBorder="1"/>
    <xf numFmtId="49" fontId="3" fillId="0" borderId="5" xfId="0" applyNumberFormat="1" applyFont="1" applyBorder="1" applyAlignment="1">
      <alignment vertical="top" wrapText="1"/>
    </xf>
    <xf numFmtId="0" fontId="9" fillId="0" borderId="0" xfId="0" applyFont="1" applyAlignment="1">
      <alignment horizontal="left" vertical="top"/>
    </xf>
    <xf numFmtId="0" fontId="8" fillId="0" borderId="0" xfId="0" applyFont="1" applyAlignment="1">
      <alignment vertical="top"/>
    </xf>
    <xf numFmtId="49" fontId="9" fillId="0" borderId="5" xfId="0" applyNumberFormat="1" applyFont="1" applyBorder="1" applyAlignment="1">
      <alignment vertical="top" wrapText="1"/>
    </xf>
    <xf numFmtId="49" fontId="9" fillId="0" borderId="4" xfId="0" applyNumberFormat="1" applyFont="1" applyBorder="1" applyAlignment="1">
      <alignment vertical="top" wrapText="1"/>
    </xf>
    <xf numFmtId="0" fontId="9" fillId="0" borderId="0" xfId="0" applyFont="1" applyAlignment="1">
      <alignment vertical="top" wrapText="1"/>
    </xf>
    <xf numFmtId="168" fontId="1" fillId="0" borderId="5" xfId="0" applyNumberFormat="1" applyFont="1" applyBorder="1" applyAlignment="1">
      <alignment horizontal="right" vertical="top" wrapText="1"/>
    </xf>
    <xf numFmtId="168" fontId="1" fillId="0" borderId="4" xfId="0" applyNumberFormat="1" applyFont="1" applyBorder="1" applyAlignment="1">
      <alignment horizontal="right" vertical="top" wrapText="1"/>
    </xf>
    <xf numFmtId="168" fontId="1" fillId="0" borderId="5" xfId="0" applyNumberFormat="1" applyFont="1" applyBorder="1" applyAlignment="1">
      <alignment vertical="top" wrapText="1"/>
    </xf>
    <xf numFmtId="49" fontId="1" fillId="0" borderId="5" xfId="0" applyNumberFormat="1" applyFont="1" applyFill="1" applyBorder="1" applyAlignment="1">
      <alignment vertical="top" wrapText="1"/>
    </xf>
    <xf numFmtId="49" fontId="1" fillId="0" borderId="5" xfId="0" applyNumberFormat="1" applyFont="1" applyFill="1" applyBorder="1" applyAlignment="1">
      <alignment horizontal="center" vertical="top" wrapText="1"/>
    </xf>
    <xf numFmtId="0" fontId="1" fillId="0" borderId="5" xfId="0" applyFont="1" applyFill="1" applyBorder="1" applyAlignment="1">
      <alignment horizontal="right" vertical="top" wrapText="1"/>
    </xf>
    <xf numFmtId="164" fontId="1" fillId="0" borderId="5" xfId="0" applyNumberFormat="1" applyFont="1" applyFill="1" applyBorder="1" applyAlignment="1" applyProtection="1">
      <alignment horizontal="right" vertical="top" wrapText="1"/>
      <protection locked="0"/>
    </xf>
    <xf numFmtId="0" fontId="9" fillId="0" borderId="0" xfId="0" applyFont="1" applyAlignment="1">
      <alignment horizontal="center" vertical="top"/>
    </xf>
    <xf numFmtId="49" fontId="1" fillId="0" borderId="0" xfId="0" applyNumberFormat="1" applyFont="1" applyBorder="1" applyAlignment="1">
      <alignment vertical="top" wrapText="1"/>
    </xf>
    <xf numFmtId="0" fontId="9" fillId="0" borderId="0" xfId="0" applyFont="1" applyAlignment="1">
      <alignment horizontal="left" vertical="top" wrapText="1"/>
    </xf>
    <xf numFmtId="0" fontId="8" fillId="0" borderId="0" xfId="0" applyFont="1" applyBorder="1" applyAlignment="1">
      <alignment horizontal="center" vertical="top"/>
    </xf>
    <xf numFmtId="0" fontId="1" fillId="0" borderId="2" xfId="0" applyFont="1" applyBorder="1" applyAlignment="1">
      <alignment horizontal="left" vertical="center"/>
    </xf>
    <xf numFmtId="0" fontId="1" fillId="0" borderId="1" xfId="0" applyFont="1" applyBorder="1" applyAlignment="1">
      <alignment horizontal="left" vertical="center"/>
    </xf>
    <xf numFmtId="0" fontId="1" fillId="0" borderId="7" xfId="0" applyFont="1" applyBorder="1" applyAlignment="1">
      <alignment horizontal="left" vertical="center"/>
    </xf>
  </cellXfs>
  <cellStyles count="9">
    <cellStyle name="Comma 2" xfId="2" xr:uid="{00000000-0005-0000-0000-000000000000}"/>
    <cellStyle name="Currency 2" xfId="3" xr:uid="{00000000-0005-0000-0000-000001000000}"/>
    <cellStyle name="Currency 3" xfId="4" xr:uid="{00000000-0005-0000-0000-000002000000}"/>
    <cellStyle name="Normal" xfId="0" builtinId="0"/>
    <cellStyle name="Normal 10" xfId="5" xr:uid="{00000000-0005-0000-0000-000004000000}"/>
    <cellStyle name="Normal 10 2" xfId="6" xr:uid="{00000000-0005-0000-0000-000005000000}"/>
    <cellStyle name="Normal 2" xfId="7" xr:uid="{00000000-0005-0000-0000-000006000000}"/>
    <cellStyle name="Normal 2 2" xfId="8" xr:uid="{00000000-0005-0000-0000-000007000000}"/>
    <cellStyle name="Normal 3" xfId="1"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6"/>
  <sheetViews>
    <sheetView showGridLines="0" view="pageBreakPreview" topLeftCell="B40" zoomScale="115" zoomScaleNormal="100" zoomScaleSheetLayoutView="115" workbookViewId="0">
      <selection activeCell="C29" sqref="C29"/>
    </sheetView>
  </sheetViews>
  <sheetFormatPr defaultColWidth="9.1796875" defaultRowHeight="14.5" x14ac:dyDescent="0.35"/>
  <cols>
    <col min="1" max="1" width="5.453125" style="1" hidden="1" customWidth="1"/>
    <col min="2" max="2" width="8.7265625" style="1" customWidth="1"/>
    <col min="3" max="3" width="31.453125" style="1" customWidth="1"/>
    <col min="4" max="5" width="9.7265625" style="1" customWidth="1"/>
    <col min="6" max="6" width="10.81640625" style="1" customWidth="1"/>
    <col min="7" max="7" width="14.1796875" style="1" customWidth="1"/>
    <col min="8" max="16384" width="9.1796875" style="1"/>
  </cols>
  <sheetData>
    <row r="1" spans="1:7" s="3" customFormat="1" ht="26.25" customHeight="1" x14ac:dyDescent="0.35">
      <c r="B1" s="60" t="s">
        <v>47</v>
      </c>
      <c r="C1" s="60"/>
      <c r="D1" s="60"/>
      <c r="E1" s="60"/>
      <c r="F1" s="60"/>
      <c r="G1" s="60"/>
    </row>
    <row r="2" spans="1:7" s="3" customFormat="1" ht="13" x14ac:dyDescent="0.35">
      <c r="B2" s="46" t="s">
        <v>1</v>
      </c>
      <c r="C2" s="47"/>
      <c r="D2" s="47"/>
      <c r="E2" s="47"/>
      <c r="F2" s="47"/>
      <c r="G2" s="47"/>
    </row>
    <row r="3" spans="1:7" s="3" customFormat="1" ht="13" x14ac:dyDescent="0.35">
      <c r="G3" s="5" t="s">
        <v>2</v>
      </c>
    </row>
    <row r="4" spans="1:7" s="6" customFormat="1" ht="27.65" customHeight="1" x14ac:dyDescent="0.35">
      <c r="B4" s="8" t="s">
        <v>3</v>
      </c>
      <c r="C4" s="8" t="s">
        <v>4</v>
      </c>
      <c r="D4" s="8" t="s">
        <v>5</v>
      </c>
      <c r="E4" s="8" t="s">
        <v>6</v>
      </c>
      <c r="F4" s="8" t="s">
        <v>7</v>
      </c>
      <c r="G4" s="9" t="s">
        <v>8</v>
      </c>
    </row>
    <row r="5" spans="1:7" s="6" customFormat="1" ht="13" x14ac:dyDescent="0.35">
      <c r="A5" s="6">
        <v>199</v>
      </c>
      <c r="B5" s="49">
        <v>1</v>
      </c>
      <c r="C5" s="11" t="s">
        <v>36</v>
      </c>
      <c r="D5" s="10"/>
      <c r="E5" s="12"/>
      <c r="F5" s="12"/>
      <c r="G5" s="52">
        <f>E5*F5</f>
        <v>0</v>
      </c>
    </row>
    <row r="6" spans="1:7" s="6" customFormat="1" ht="12.75" customHeight="1" x14ac:dyDescent="0.35">
      <c r="B6" s="13"/>
      <c r="C6" s="13"/>
      <c r="D6" s="13"/>
      <c r="E6" s="13"/>
      <c r="F6" s="13"/>
      <c r="G6" s="53">
        <f>E6*F6</f>
        <v>0</v>
      </c>
    </row>
    <row r="7" spans="1:7" s="6" customFormat="1" ht="12.5" x14ac:dyDescent="0.35">
      <c r="A7" s="6">
        <v>200</v>
      </c>
      <c r="B7" s="14"/>
      <c r="C7" s="14" t="s">
        <v>9</v>
      </c>
      <c r="D7" s="15"/>
      <c r="E7" s="16"/>
      <c r="F7" s="16"/>
      <c r="G7" s="53">
        <f t="shared" ref="G7:G24" si="0">E7*F7</f>
        <v>0</v>
      </c>
    </row>
    <row r="8" spans="1:7" s="6" customFormat="1" ht="12.75" customHeight="1" x14ac:dyDescent="0.35">
      <c r="B8" s="13"/>
      <c r="C8" s="13"/>
      <c r="D8" s="13"/>
      <c r="E8" s="13"/>
      <c r="F8" s="13"/>
      <c r="G8" s="53">
        <f t="shared" si="0"/>
        <v>0</v>
      </c>
    </row>
    <row r="9" spans="1:7" s="6" customFormat="1" ht="12.5" x14ac:dyDescent="0.35">
      <c r="A9" s="6">
        <v>201</v>
      </c>
      <c r="B9" s="14">
        <v>1.1000000000000001</v>
      </c>
      <c r="C9" s="14" t="s">
        <v>10</v>
      </c>
      <c r="D9" s="15"/>
      <c r="E9" s="16"/>
      <c r="F9" s="16"/>
      <c r="G9" s="53">
        <f t="shared" si="0"/>
        <v>0</v>
      </c>
    </row>
    <row r="10" spans="1:7" s="6" customFormat="1" ht="12.75" customHeight="1" x14ac:dyDescent="0.35">
      <c r="B10" s="13"/>
      <c r="C10" s="13"/>
      <c r="D10" s="13"/>
      <c r="E10" s="13"/>
      <c r="F10" s="13"/>
      <c r="G10" s="53">
        <f t="shared" si="0"/>
        <v>0</v>
      </c>
    </row>
    <row r="11" spans="1:7" s="6" customFormat="1" ht="12.75" customHeight="1" x14ac:dyDescent="0.35">
      <c r="B11" s="13" t="s">
        <v>20</v>
      </c>
      <c r="C11" s="13" t="s">
        <v>119</v>
      </c>
      <c r="D11" s="15" t="s">
        <v>11</v>
      </c>
      <c r="E11" s="13">
        <v>1</v>
      </c>
      <c r="F11" s="13"/>
      <c r="G11" s="53">
        <f t="shared" si="0"/>
        <v>0</v>
      </c>
    </row>
    <row r="12" spans="1:7" s="6" customFormat="1" ht="12.75" customHeight="1" x14ac:dyDescent="0.35">
      <c r="B12" s="13"/>
      <c r="C12" s="13"/>
      <c r="D12" s="13"/>
      <c r="E12" s="13"/>
      <c r="F12" s="13"/>
      <c r="G12" s="53">
        <f t="shared" si="0"/>
        <v>0</v>
      </c>
    </row>
    <row r="13" spans="1:7" s="6" customFormat="1" ht="87.5" x14ac:dyDescent="0.35">
      <c r="A13" s="6">
        <v>202</v>
      </c>
      <c r="B13" s="13" t="s">
        <v>21</v>
      </c>
      <c r="C13" s="14" t="s">
        <v>120</v>
      </c>
      <c r="D13" s="18" t="s">
        <v>11</v>
      </c>
      <c r="E13" s="19">
        <v>1</v>
      </c>
      <c r="F13" s="17"/>
      <c r="G13" s="53">
        <f t="shared" si="0"/>
        <v>0</v>
      </c>
    </row>
    <row r="14" spans="1:7" s="6" customFormat="1" ht="12.75" customHeight="1" x14ac:dyDescent="0.35">
      <c r="B14" s="13"/>
      <c r="C14" s="13"/>
      <c r="D14" s="13"/>
      <c r="E14" s="13"/>
      <c r="F14" s="17"/>
      <c r="G14" s="53">
        <f t="shared" si="0"/>
        <v>0</v>
      </c>
    </row>
    <row r="15" spans="1:7" s="6" customFormat="1" ht="12.5" x14ac:dyDescent="0.35">
      <c r="A15" s="6">
        <v>203</v>
      </c>
      <c r="B15" s="14" t="s">
        <v>22</v>
      </c>
      <c r="C15" s="13" t="s">
        <v>34</v>
      </c>
      <c r="D15" s="15" t="s">
        <v>11</v>
      </c>
      <c r="E15" s="19">
        <v>1</v>
      </c>
      <c r="F15" s="17"/>
      <c r="G15" s="53">
        <f t="shared" si="0"/>
        <v>0</v>
      </c>
    </row>
    <row r="16" spans="1:7" s="6" customFormat="1" ht="12.75" customHeight="1" x14ac:dyDescent="0.35">
      <c r="B16" s="13"/>
      <c r="C16" s="13"/>
      <c r="D16" s="13"/>
      <c r="E16" s="13"/>
      <c r="F16" s="17"/>
      <c r="G16" s="53">
        <f t="shared" si="0"/>
        <v>0</v>
      </c>
    </row>
    <row r="17" spans="1:7" s="6" customFormat="1" ht="12.75" customHeight="1" x14ac:dyDescent="0.35">
      <c r="B17" s="13" t="s">
        <v>23</v>
      </c>
      <c r="C17" s="13" t="s">
        <v>33</v>
      </c>
      <c r="D17" s="15" t="s">
        <v>11</v>
      </c>
      <c r="E17" s="13">
        <v>1</v>
      </c>
      <c r="F17" s="17"/>
      <c r="G17" s="53">
        <f t="shared" si="0"/>
        <v>0</v>
      </c>
    </row>
    <row r="18" spans="1:7" s="6" customFormat="1" ht="12.5" x14ac:dyDescent="0.35">
      <c r="A18" s="6">
        <v>204</v>
      </c>
      <c r="B18" s="14"/>
      <c r="C18" s="14"/>
      <c r="D18" s="18"/>
      <c r="E18" s="19"/>
      <c r="F18" s="17"/>
      <c r="G18" s="53">
        <f t="shared" si="0"/>
        <v>0</v>
      </c>
    </row>
    <row r="19" spans="1:7" s="6" customFormat="1" ht="12.75" customHeight="1" x14ac:dyDescent="0.35">
      <c r="B19" s="13" t="s">
        <v>24</v>
      </c>
      <c r="C19" s="13" t="s">
        <v>121</v>
      </c>
      <c r="D19" s="15" t="s">
        <v>11</v>
      </c>
      <c r="E19" s="13">
        <v>1</v>
      </c>
      <c r="F19" s="17"/>
      <c r="G19" s="53">
        <f t="shared" si="0"/>
        <v>0</v>
      </c>
    </row>
    <row r="20" spans="1:7" s="6" customFormat="1" ht="12.75" customHeight="1" x14ac:dyDescent="0.35">
      <c r="B20" s="13"/>
      <c r="C20" s="14"/>
      <c r="D20" s="18"/>
      <c r="E20" s="19"/>
      <c r="F20" s="17"/>
      <c r="G20" s="53">
        <f t="shared" si="0"/>
        <v>0</v>
      </c>
    </row>
    <row r="21" spans="1:7" s="6" customFormat="1" ht="12.5" x14ac:dyDescent="0.35">
      <c r="A21" s="6">
        <v>203</v>
      </c>
      <c r="B21" s="14" t="s">
        <v>25</v>
      </c>
      <c r="C21" s="13" t="s">
        <v>35</v>
      </c>
      <c r="D21" s="15" t="s">
        <v>11</v>
      </c>
      <c r="E21" s="6">
        <v>1</v>
      </c>
      <c r="F21" s="17"/>
      <c r="G21" s="53">
        <f t="shared" si="0"/>
        <v>0</v>
      </c>
    </row>
    <row r="22" spans="1:7" s="6" customFormat="1" ht="12.5" x14ac:dyDescent="0.35">
      <c r="B22" s="14"/>
      <c r="C22" s="13"/>
      <c r="D22" s="15"/>
      <c r="F22" s="17"/>
      <c r="G22" s="53">
        <f t="shared" si="0"/>
        <v>0</v>
      </c>
    </row>
    <row r="23" spans="1:7" s="6" customFormat="1" ht="25" x14ac:dyDescent="0.35">
      <c r="B23" s="14" t="s">
        <v>26</v>
      </c>
      <c r="C23" s="13" t="s">
        <v>122</v>
      </c>
      <c r="D23" s="15" t="s">
        <v>123</v>
      </c>
      <c r="E23" s="6">
        <v>1</v>
      </c>
      <c r="F23" s="17">
        <v>50000</v>
      </c>
      <c r="G23" s="53">
        <f t="shared" si="0"/>
        <v>50000</v>
      </c>
    </row>
    <row r="24" spans="1:7" s="6" customFormat="1" ht="12.5" x14ac:dyDescent="0.35">
      <c r="B24" s="13"/>
      <c r="C24" s="14"/>
      <c r="D24" s="18"/>
      <c r="E24" s="13"/>
      <c r="F24" s="13"/>
      <c r="G24" s="53">
        <f t="shared" si="0"/>
        <v>0</v>
      </c>
    </row>
    <row r="25" spans="1:7" s="20" customFormat="1" ht="16.75" customHeight="1" x14ac:dyDescent="0.35">
      <c r="B25" s="21" t="s">
        <v>14</v>
      </c>
      <c r="C25" s="22"/>
      <c r="D25" s="23"/>
      <c r="E25" s="24"/>
      <c r="F25" s="24"/>
      <c r="G25" s="25">
        <f>SUM(G5:G24)</f>
        <v>50000</v>
      </c>
    </row>
    <row r="26" spans="1:7" s="3" customFormat="1" ht="13" x14ac:dyDescent="0.35">
      <c r="C26" s="2"/>
    </row>
    <row r="27" spans="1:7" s="3" customFormat="1" ht="26.25" customHeight="1" x14ac:dyDescent="0.35">
      <c r="B27" s="60" t="s">
        <v>47</v>
      </c>
      <c r="C27" s="60"/>
      <c r="D27" s="60"/>
      <c r="E27" s="60"/>
      <c r="F27" s="60"/>
      <c r="G27" s="60"/>
    </row>
    <row r="28" spans="1:7" s="3" customFormat="1" ht="13" x14ac:dyDescent="0.35">
      <c r="B28" s="46" t="s">
        <v>1</v>
      </c>
      <c r="C28" s="47"/>
    </row>
    <row r="29" spans="1:7" s="3" customFormat="1" ht="13" x14ac:dyDescent="0.35">
      <c r="G29" s="5" t="s">
        <v>2</v>
      </c>
    </row>
    <row r="30" spans="1:7" s="6" customFormat="1" ht="27.65" customHeight="1" x14ac:dyDescent="0.35">
      <c r="B30" s="8" t="s">
        <v>3</v>
      </c>
      <c r="C30" s="8" t="s">
        <v>4</v>
      </c>
      <c r="D30" s="8" t="s">
        <v>5</v>
      </c>
      <c r="E30" s="8" t="s">
        <v>6</v>
      </c>
      <c r="F30" s="8" t="s">
        <v>7</v>
      </c>
      <c r="G30" s="9" t="s">
        <v>8</v>
      </c>
    </row>
    <row r="31" spans="1:7" s="20" customFormat="1" ht="16.75" customHeight="1" x14ac:dyDescent="0.35">
      <c r="B31" s="21" t="s">
        <v>12</v>
      </c>
      <c r="C31" s="22"/>
      <c r="D31" s="23"/>
      <c r="E31" s="24"/>
      <c r="F31" s="24"/>
      <c r="G31" s="25">
        <f>G25</f>
        <v>50000</v>
      </c>
    </row>
    <row r="32" spans="1:7" s="6" customFormat="1" ht="12.75" customHeight="1" x14ac:dyDescent="0.35">
      <c r="B32" s="13"/>
      <c r="C32" s="13"/>
      <c r="D32" s="13"/>
      <c r="E32" s="13"/>
      <c r="F32" s="13"/>
      <c r="G32" s="53">
        <f>E32*F32</f>
        <v>0</v>
      </c>
    </row>
    <row r="33" spans="1:7" s="6" customFormat="1" ht="13" x14ac:dyDescent="0.35">
      <c r="A33" s="6">
        <v>260</v>
      </c>
      <c r="B33" s="48" t="s">
        <v>18</v>
      </c>
      <c r="C33" s="45" t="s">
        <v>48</v>
      </c>
      <c r="D33" s="18"/>
      <c r="E33" s="19"/>
      <c r="F33" s="17"/>
      <c r="G33" s="51">
        <f>E33*F33</f>
        <v>0</v>
      </c>
    </row>
    <row r="34" spans="1:7" s="6" customFormat="1" ht="12.75" customHeight="1" x14ac:dyDescent="0.35">
      <c r="B34" s="13"/>
      <c r="C34" s="13"/>
      <c r="D34" s="15"/>
      <c r="E34" s="13"/>
      <c r="F34" s="13"/>
      <c r="G34" s="51">
        <f t="shared" ref="G34:G36" si="1">E34*F34</f>
        <v>0</v>
      </c>
    </row>
    <row r="35" spans="1:7" s="6" customFormat="1" ht="37.5" x14ac:dyDescent="0.35">
      <c r="A35" s="6">
        <v>261</v>
      </c>
      <c r="B35" s="14"/>
      <c r="C35" s="14" t="s">
        <v>49</v>
      </c>
      <c r="D35" s="18"/>
      <c r="E35" s="19"/>
      <c r="F35" s="17"/>
      <c r="G35" s="51">
        <f t="shared" si="1"/>
        <v>0</v>
      </c>
    </row>
    <row r="36" spans="1:7" s="6" customFormat="1" ht="12.5" x14ac:dyDescent="0.35">
      <c r="A36" s="6">
        <v>262</v>
      </c>
      <c r="B36" s="14"/>
      <c r="C36" s="14"/>
      <c r="D36" s="18"/>
      <c r="E36" s="19"/>
      <c r="F36" s="41"/>
      <c r="G36" s="51">
        <f t="shared" si="1"/>
        <v>0</v>
      </c>
    </row>
    <row r="37" spans="1:7" s="6" customFormat="1" ht="12.5" x14ac:dyDescent="0.35">
      <c r="B37" s="14" t="s">
        <v>27</v>
      </c>
      <c r="C37" s="13" t="s">
        <v>52</v>
      </c>
      <c r="D37" s="18" t="s">
        <v>60</v>
      </c>
      <c r="E37" s="13">
        <v>1</v>
      </c>
      <c r="F37" s="42"/>
      <c r="G37" s="16" t="s">
        <v>61</v>
      </c>
    </row>
    <row r="38" spans="1:7" s="6" customFormat="1" ht="12.5" x14ac:dyDescent="0.35">
      <c r="A38" s="6">
        <v>263</v>
      </c>
      <c r="B38" s="14"/>
      <c r="C38" s="14"/>
      <c r="D38" s="18"/>
      <c r="E38" s="19"/>
      <c r="F38" s="41"/>
      <c r="G38" s="17"/>
    </row>
    <row r="39" spans="1:7" s="6" customFormat="1" ht="12.75" customHeight="1" x14ac:dyDescent="0.35">
      <c r="B39" s="14">
        <v>2.2000000000000002</v>
      </c>
      <c r="C39" s="13" t="s">
        <v>53</v>
      </c>
      <c r="D39" s="18" t="s">
        <v>60</v>
      </c>
      <c r="E39" s="13">
        <v>1</v>
      </c>
      <c r="F39" s="42"/>
      <c r="G39" s="16" t="s">
        <v>61</v>
      </c>
    </row>
    <row r="40" spans="1:7" s="6" customFormat="1" ht="12.5" x14ac:dyDescent="0.35">
      <c r="A40" s="6">
        <v>264</v>
      </c>
      <c r="B40" s="14"/>
      <c r="C40" s="14"/>
      <c r="D40" s="18"/>
      <c r="E40" s="19"/>
      <c r="F40" s="41"/>
      <c r="G40" s="17"/>
    </row>
    <row r="41" spans="1:7" s="6" customFormat="1" ht="12.75" customHeight="1" x14ac:dyDescent="0.35">
      <c r="B41" s="14">
        <v>2.2999999999999998</v>
      </c>
      <c r="C41" s="13" t="s">
        <v>54</v>
      </c>
      <c r="D41" s="18" t="s">
        <v>60</v>
      </c>
      <c r="E41" s="13">
        <v>1</v>
      </c>
      <c r="F41" s="42"/>
      <c r="G41" s="16" t="s">
        <v>61</v>
      </c>
    </row>
    <row r="42" spans="1:7" s="6" customFormat="1" ht="12.5" x14ac:dyDescent="0.35">
      <c r="A42" s="6">
        <v>265</v>
      </c>
      <c r="B42" s="14"/>
      <c r="C42" s="14"/>
      <c r="D42" s="18"/>
      <c r="E42" s="19"/>
      <c r="F42" s="41"/>
      <c r="G42" s="17"/>
    </row>
    <row r="43" spans="1:7" s="6" customFormat="1" ht="12.75" customHeight="1" x14ac:dyDescent="0.35">
      <c r="B43" s="14">
        <v>2.4</v>
      </c>
      <c r="C43" s="13" t="s">
        <v>55</v>
      </c>
      <c r="D43" s="18" t="s">
        <v>60</v>
      </c>
      <c r="E43" s="13">
        <v>1</v>
      </c>
      <c r="F43" s="42"/>
      <c r="G43" s="16" t="s">
        <v>61</v>
      </c>
    </row>
    <row r="44" spans="1:7" s="6" customFormat="1" ht="12.5" x14ac:dyDescent="0.35">
      <c r="A44" s="6">
        <v>266</v>
      </c>
      <c r="B44" s="14"/>
      <c r="C44" s="14"/>
      <c r="D44" s="18"/>
      <c r="E44" s="19"/>
      <c r="F44" s="41"/>
      <c r="G44" s="17"/>
    </row>
    <row r="45" spans="1:7" customFormat="1" x14ac:dyDescent="0.35">
      <c r="B45" s="14" t="s">
        <v>50</v>
      </c>
      <c r="C45" s="43" t="s">
        <v>56</v>
      </c>
      <c r="D45" s="18" t="s">
        <v>60</v>
      </c>
      <c r="E45" s="44">
        <v>1</v>
      </c>
      <c r="G45" s="16" t="s">
        <v>61</v>
      </c>
    </row>
    <row r="46" spans="1:7" s="6" customFormat="1" ht="12.5" x14ac:dyDescent="0.35">
      <c r="A46" s="6">
        <v>266</v>
      </c>
      <c r="B46" s="14"/>
      <c r="C46" s="14"/>
      <c r="D46" s="18"/>
      <c r="E46" s="19"/>
      <c r="F46" s="41"/>
      <c r="G46" s="17"/>
    </row>
    <row r="47" spans="1:7" s="6" customFormat="1" ht="12.75" customHeight="1" x14ac:dyDescent="0.35">
      <c r="B47" s="14">
        <v>2.6</v>
      </c>
      <c r="C47" s="13" t="s">
        <v>57</v>
      </c>
      <c r="D47" s="18" t="s">
        <v>60</v>
      </c>
      <c r="E47" s="13">
        <v>1</v>
      </c>
      <c r="F47" s="42"/>
      <c r="G47" s="16" t="s">
        <v>61</v>
      </c>
    </row>
    <row r="48" spans="1:7" s="6" customFormat="1" ht="12.75" customHeight="1" x14ac:dyDescent="0.35">
      <c r="B48" s="14"/>
      <c r="C48" s="13"/>
      <c r="D48" s="18"/>
      <c r="E48" s="13"/>
      <c r="F48" s="13"/>
      <c r="G48" s="13"/>
    </row>
    <row r="49" spans="1:7" s="6" customFormat="1" ht="12.5" x14ac:dyDescent="0.35">
      <c r="A49" s="6">
        <v>268</v>
      </c>
      <c r="B49" s="14" t="s">
        <v>51</v>
      </c>
      <c r="C49" s="14" t="s">
        <v>58</v>
      </c>
      <c r="D49" s="18" t="s">
        <v>60</v>
      </c>
      <c r="E49" s="19">
        <v>1</v>
      </c>
      <c r="F49" s="17"/>
      <c r="G49" s="16" t="s">
        <v>61</v>
      </c>
    </row>
    <row r="50" spans="1:7" s="6" customFormat="1" ht="12.75" customHeight="1" x14ac:dyDescent="0.35">
      <c r="B50" s="14"/>
      <c r="C50" s="13"/>
      <c r="D50" s="13"/>
      <c r="E50" s="13"/>
      <c r="F50" s="13"/>
      <c r="G50" s="51">
        <f t="shared" ref="G50:G52" si="2">E50*F50</f>
        <v>0</v>
      </c>
    </row>
    <row r="51" spans="1:7" s="6" customFormat="1" ht="13" x14ac:dyDescent="0.35">
      <c r="A51" s="6">
        <v>269</v>
      </c>
      <c r="B51" s="48" t="s">
        <v>19</v>
      </c>
      <c r="C51" s="45" t="s">
        <v>59</v>
      </c>
      <c r="D51" s="18"/>
      <c r="E51" s="19"/>
      <c r="F51" s="41"/>
      <c r="G51" s="51">
        <f t="shared" si="2"/>
        <v>0</v>
      </c>
    </row>
    <row r="52" spans="1:7" s="6" customFormat="1" ht="12.75" customHeight="1" x14ac:dyDescent="0.35">
      <c r="B52" s="14"/>
      <c r="D52" s="13"/>
      <c r="E52" s="13"/>
      <c r="F52" s="13"/>
      <c r="G52" s="51">
        <f t="shared" si="2"/>
        <v>0</v>
      </c>
    </row>
    <row r="53" spans="1:7" s="6" customFormat="1" ht="100" x14ac:dyDescent="0.35">
      <c r="A53" s="6">
        <v>270</v>
      </c>
      <c r="B53" s="14" t="s">
        <v>28</v>
      </c>
      <c r="C53" s="13" t="s">
        <v>118</v>
      </c>
      <c r="D53" s="18" t="s">
        <v>11</v>
      </c>
      <c r="E53" s="19">
        <v>1</v>
      </c>
      <c r="F53" s="17"/>
      <c r="G53" s="51">
        <f>E53*F53</f>
        <v>0</v>
      </c>
    </row>
    <row r="54" spans="1:7" s="6" customFormat="1" ht="12.75" customHeight="1" x14ac:dyDescent="0.35">
      <c r="B54" s="14"/>
      <c r="C54" s="13"/>
      <c r="D54" s="13"/>
      <c r="E54" s="13"/>
      <c r="F54" s="13"/>
      <c r="G54" s="51">
        <f t="shared" ref="G54:G55" si="3">E54*F54</f>
        <v>0</v>
      </c>
    </row>
    <row r="55" spans="1:7" s="6" customFormat="1" ht="12.75" customHeight="1" x14ac:dyDescent="0.35">
      <c r="B55" s="13"/>
      <c r="C55" s="13"/>
      <c r="D55" s="13"/>
      <c r="E55" s="13"/>
      <c r="F55" s="13"/>
      <c r="G55" s="51">
        <f t="shared" si="3"/>
        <v>0</v>
      </c>
    </row>
    <row r="56" spans="1:7" s="20" customFormat="1" ht="16.75" customHeight="1" x14ac:dyDescent="0.35">
      <c r="B56" s="21" t="s">
        <v>14</v>
      </c>
      <c r="C56" s="22"/>
      <c r="D56" s="23"/>
      <c r="E56" s="24"/>
      <c r="F56" s="24"/>
      <c r="G56" s="25">
        <f>SUM(G31:G55)</f>
        <v>50000</v>
      </c>
    </row>
  </sheetData>
  <mergeCells count="2">
    <mergeCell ref="B1:G1"/>
    <mergeCell ref="B27:G27"/>
  </mergeCells>
  <pageMargins left="0.5905524831078367" right="0.27559115878365709" top="0.3937016554052245" bottom="0.3937016554052245" header="0.3" footer="0.3"/>
  <pageSetup paperSize="9" scale="94" orientation="portrait" horizontalDpi="300" verticalDpi="300" r:id="rId1"/>
  <rowBreaks count="2" manualBreakCount="2">
    <brk id="26" min="1" max="6" man="1"/>
    <brk id="56"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09"/>
  <sheetViews>
    <sheetView showGridLines="0" view="pageBreakPreview" topLeftCell="B68" zoomScaleNormal="100" zoomScaleSheetLayoutView="100" workbookViewId="0">
      <selection activeCell="C75" sqref="C75"/>
    </sheetView>
  </sheetViews>
  <sheetFormatPr defaultColWidth="9.1796875" defaultRowHeight="14.5" x14ac:dyDescent="0.35"/>
  <cols>
    <col min="1" max="1" width="5.453125" style="1" hidden="1" customWidth="1"/>
    <col min="2" max="2" width="8.7265625" style="1" customWidth="1"/>
    <col min="3" max="3" width="31.81640625" style="1" customWidth="1"/>
    <col min="4" max="5" width="9.7265625" style="1" customWidth="1"/>
    <col min="6" max="6" width="10.81640625" style="1" customWidth="1"/>
    <col min="7" max="7" width="15" style="40" customWidth="1"/>
    <col min="8" max="16384" width="9.1796875" style="1"/>
  </cols>
  <sheetData>
    <row r="1" spans="1:7" s="3" customFormat="1" ht="12.75" customHeight="1" x14ac:dyDescent="0.35">
      <c r="A1" s="3" t="s">
        <v>0</v>
      </c>
      <c r="B1" s="60" t="s">
        <v>47</v>
      </c>
      <c r="C1" s="60"/>
      <c r="D1" s="50"/>
      <c r="E1" s="50"/>
      <c r="G1" s="35"/>
    </row>
    <row r="2" spans="1:7" s="3" customFormat="1" ht="12.75" customHeight="1" x14ac:dyDescent="0.35">
      <c r="B2" s="60"/>
      <c r="C2" s="60"/>
      <c r="D2" s="50"/>
      <c r="E2" s="50"/>
      <c r="G2" s="35"/>
    </row>
    <row r="3" spans="1:7" s="3" customFormat="1" ht="13" x14ac:dyDescent="0.35">
      <c r="B3" s="46" t="s">
        <v>187</v>
      </c>
      <c r="C3" s="47"/>
      <c r="F3" s="61"/>
      <c r="G3" s="61"/>
    </row>
    <row r="4" spans="1:7" s="3" customFormat="1" ht="13" x14ac:dyDescent="0.35">
      <c r="G4" s="38"/>
    </row>
    <row r="5" spans="1:7" s="6" customFormat="1" ht="27.65" customHeight="1" x14ac:dyDescent="0.35">
      <c r="B5" s="8" t="s">
        <v>3</v>
      </c>
      <c r="C5" s="8" t="s">
        <v>4</v>
      </c>
      <c r="D5" s="8" t="s">
        <v>5</v>
      </c>
      <c r="E5" s="8" t="s">
        <v>6</v>
      </c>
      <c r="F5" s="8" t="s">
        <v>7</v>
      </c>
      <c r="G5" s="39" t="s">
        <v>8</v>
      </c>
    </row>
    <row r="6" spans="1:7" s="6" customFormat="1" ht="13" x14ac:dyDescent="0.35">
      <c r="A6" s="6">
        <v>642</v>
      </c>
      <c r="B6" s="49" t="s">
        <v>30</v>
      </c>
      <c r="C6" s="11" t="s">
        <v>62</v>
      </c>
      <c r="D6" s="10"/>
      <c r="E6" s="12"/>
      <c r="F6" s="12"/>
      <c r="G6" s="51">
        <f t="shared" ref="G6:G7" si="0">E6*F6</f>
        <v>0</v>
      </c>
    </row>
    <row r="7" spans="1:7" s="6" customFormat="1" ht="12.75" customHeight="1" x14ac:dyDescent="0.35">
      <c r="B7" s="13"/>
      <c r="C7" s="13"/>
      <c r="D7" s="13"/>
      <c r="E7" s="13"/>
      <c r="F7" s="13"/>
      <c r="G7" s="51">
        <f t="shared" si="0"/>
        <v>0</v>
      </c>
    </row>
    <row r="8" spans="1:7" s="6" customFormat="1" ht="50" x14ac:dyDescent="0.35">
      <c r="A8" s="6">
        <v>643</v>
      </c>
      <c r="B8" s="14" t="s">
        <v>31</v>
      </c>
      <c r="C8" s="14" t="s">
        <v>132</v>
      </c>
      <c r="D8" s="15" t="s">
        <v>63</v>
      </c>
      <c r="E8" s="13">
        <v>1.42</v>
      </c>
      <c r="F8" s="16"/>
      <c r="G8" s="51">
        <f>E8*F8</f>
        <v>0</v>
      </c>
    </row>
    <row r="9" spans="1:7" s="6" customFormat="1" ht="12.75" customHeight="1" x14ac:dyDescent="0.35">
      <c r="B9" s="13"/>
      <c r="C9" s="13"/>
      <c r="D9" s="13"/>
      <c r="E9" s="13"/>
      <c r="F9" s="13"/>
      <c r="G9" s="51">
        <f t="shared" ref="G9:G48" si="1">E9*F9</f>
        <v>0</v>
      </c>
    </row>
    <row r="10" spans="1:7" s="6" customFormat="1" ht="21.75" customHeight="1" x14ac:dyDescent="0.35">
      <c r="A10" s="6">
        <v>647</v>
      </c>
      <c r="B10" s="48" t="s">
        <v>64</v>
      </c>
      <c r="C10" s="45" t="s">
        <v>65</v>
      </c>
      <c r="D10" s="18"/>
      <c r="E10" s="19"/>
      <c r="F10" s="41"/>
      <c r="G10" s="51">
        <f t="shared" si="1"/>
        <v>0</v>
      </c>
    </row>
    <row r="11" spans="1:7" s="6" customFormat="1" ht="409.5" x14ac:dyDescent="0.35">
      <c r="A11" s="6">
        <v>649</v>
      </c>
      <c r="B11" s="14" t="s">
        <v>32</v>
      </c>
      <c r="C11" s="14" t="s">
        <v>148</v>
      </c>
      <c r="D11" s="15" t="s">
        <v>46</v>
      </c>
      <c r="E11" s="16">
        <v>11</v>
      </c>
      <c r="F11" s="41"/>
      <c r="G11" s="51">
        <f t="shared" si="1"/>
        <v>0</v>
      </c>
    </row>
    <row r="12" spans="1:7" s="6" customFormat="1" ht="12.75" customHeight="1" x14ac:dyDescent="0.35">
      <c r="B12" s="13"/>
      <c r="C12" s="13"/>
      <c r="D12" s="15"/>
      <c r="E12" s="16"/>
      <c r="F12" s="42"/>
      <c r="G12" s="51">
        <f t="shared" si="1"/>
        <v>0</v>
      </c>
    </row>
    <row r="13" spans="1:7" s="6" customFormat="1" ht="409.5" x14ac:dyDescent="0.35">
      <c r="A13" s="6">
        <v>650</v>
      </c>
      <c r="B13" s="14" t="s">
        <v>66</v>
      </c>
      <c r="C13" s="14" t="s">
        <v>149</v>
      </c>
      <c r="D13" s="15" t="s">
        <v>46</v>
      </c>
      <c r="E13" s="16">
        <v>375</v>
      </c>
      <c r="F13" s="41"/>
      <c r="G13" s="51">
        <f t="shared" si="1"/>
        <v>0</v>
      </c>
    </row>
    <row r="14" spans="1:7" s="6" customFormat="1" ht="12.5" x14ac:dyDescent="0.35">
      <c r="B14" s="14"/>
      <c r="C14" s="14"/>
      <c r="D14" s="15"/>
      <c r="E14" s="16"/>
      <c r="F14" s="41"/>
      <c r="G14" s="51"/>
    </row>
    <row r="15" spans="1:7" s="6" customFormat="1" ht="409.5" x14ac:dyDescent="0.35">
      <c r="B15" s="14" t="s">
        <v>215</v>
      </c>
      <c r="C15" s="14" t="s">
        <v>218</v>
      </c>
      <c r="D15" s="15" t="s">
        <v>46</v>
      </c>
      <c r="E15" s="16">
        <v>100</v>
      </c>
      <c r="F15" s="41"/>
      <c r="G15" s="51">
        <f t="shared" ref="G15" si="2">E15*F15</f>
        <v>0</v>
      </c>
    </row>
    <row r="16" spans="1:7" s="6" customFormat="1" ht="12.5" x14ac:dyDescent="0.35">
      <c r="B16" s="14"/>
      <c r="C16" s="59"/>
      <c r="D16" s="15"/>
      <c r="E16" s="16"/>
      <c r="F16" s="41"/>
      <c r="G16" s="51"/>
    </row>
    <row r="17" spans="2:7" s="6" customFormat="1" ht="25" x14ac:dyDescent="0.35">
      <c r="B17" s="14" t="s">
        <v>217</v>
      </c>
      <c r="C17" s="6" t="s">
        <v>216</v>
      </c>
      <c r="D17" s="18" t="s">
        <v>110</v>
      </c>
      <c r="E17" s="16">
        <v>62</v>
      </c>
      <c r="F17" s="41"/>
      <c r="G17" s="51">
        <f t="shared" ref="G17" si="3">E17*F17</f>
        <v>0</v>
      </c>
    </row>
    <row r="18" spans="2:7" s="6" customFormat="1" ht="21.75" customHeight="1" x14ac:dyDescent="0.35">
      <c r="B18" s="14"/>
      <c r="C18" s="14"/>
      <c r="D18" s="18"/>
      <c r="E18" s="16"/>
      <c r="F18" s="41"/>
      <c r="G18" s="51">
        <f t="shared" si="1"/>
        <v>0</v>
      </c>
    </row>
    <row r="19" spans="2:7" s="6" customFormat="1" ht="24.75" customHeight="1" x14ac:dyDescent="0.35">
      <c r="B19" s="48" t="s">
        <v>37</v>
      </c>
      <c r="C19" s="45" t="s">
        <v>219</v>
      </c>
      <c r="D19" s="18"/>
      <c r="E19" s="16"/>
      <c r="F19" s="41"/>
      <c r="G19" s="51">
        <f t="shared" si="1"/>
        <v>0</v>
      </c>
    </row>
    <row r="20" spans="2:7" s="6" customFormat="1" ht="237.5" x14ac:dyDescent="0.35">
      <c r="B20" s="14" t="s">
        <v>38</v>
      </c>
      <c r="C20" s="14" t="s">
        <v>67</v>
      </c>
      <c r="D20" s="18" t="s">
        <v>68</v>
      </c>
      <c r="E20" s="16">
        <v>25</v>
      </c>
      <c r="F20" s="41"/>
      <c r="G20" s="51">
        <f t="shared" si="1"/>
        <v>0</v>
      </c>
    </row>
    <row r="21" spans="2:7" s="6" customFormat="1" ht="13" x14ac:dyDescent="0.35">
      <c r="B21" s="48"/>
      <c r="C21" s="45"/>
      <c r="D21" s="18"/>
      <c r="E21" s="16"/>
      <c r="F21" s="41"/>
      <c r="G21" s="51">
        <f t="shared" si="1"/>
        <v>0</v>
      </c>
    </row>
    <row r="22" spans="2:7" s="6" customFormat="1" ht="24.75" customHeight="1" x14ac:dyDescent="0.35">
      <c r="B22" s="48" t="s">
        <v>39</v>
      </c>
      <c r="C22" s="45" t="s">
        <v>220</v>
      </c>
      <c r="D22" s="18"/>
      <c r="E22" s="16"/>
      <c r="F22" s="41"/>
      <c r="G22" s="51">
        <f t="shared" si="1"/>
        <v>0</v>
      </c>
    </row>
    <row r="23" spans="2:7" s="6" customFormat="1" ht="239.25" customHeight="1" x14ac:dyDescent="0.35">
      <c r="B23" s="14" t="s">
        <v>40</v>
      </c>
      <c r="C23" s="14" t="s">
        <v>69</v>
      </c>
      <c r="D23" s="18" t="s">
        <v>68</v>
      </c>
      <c r="E23" s="16">
        <v>25</v>
      </c>
      <c r="F23" s="41"/>
      <c r="G23" s="51">
        <f t="shared" si="1"/>
        <v>0</v>
      </c>
    </row>
    <row r="24" spans="2:7" s="6" customFormat="1" ht="13" x14ac:dyDescent="0.35">
      <c r="B24" s="48"/>
      <c r="C24" s="45"/>
      <c r="D24" s="18"/>
      <c r="E24" s="16"/>
      <c r="F24" s="41"/>
      <c r="G24" s="51">
        <f t="shared" si="1"/>
        <v>0</v>
      </c>
    </row>
    <row r="25" spans="2:7" s="6" customFormat="1" ht="13" x14ac:dyDescent="0.35">
      <c r="B25" s="48" t="s">
        <v>41</v>
      </c>
      <c r="C25" s="45" t="s">
        <v>70</v>
      </c>
      <c r="D25" s="18"/>
      <c r="E25" s="16"/>
      <c r="F25" s="41"/>
      <c r="G25" s="51">
        <f t="shared" si="1"/>
        <v>0</v>
      </c>
    </row>
    <row r="26" spans="2:7" s="6" customFormat="1" ht="13" x14ac:dyDescent="0.35">
      <c r="B26" s="48"/>
      <c r="D26" s="18"/>
      <c r="E26" s="16"/>
      <c r="F26" s="41"/>
      <c r="G26" s="51">
        <f t="shared" si="1"/>
        <v>0</v>
      </c>
    </row>
    <row r="27" spans="2:7" s="6" customFormat="1" ht="50" x14ac:dyDescent="0.35">
      <c r="B27" s="14" t="s">
        <v>42</v>
      </c>
      <c r="C27" s="6" t="s">
        <v>76</v>
      </c>
      <c r="D27" s="18" t="s">
        <v>73</v>
      </c>
      <c r="E27" s="16">
        <v>10</v>
      </c>
      <c r="F27" s="41"/>
      <c r="G27" s="51">
        <f t="shared" si="1"/>
        <v>0</v>
      </c>
    </row>
    <row r="28" spans="2:7" s="6" customFormat="1" ht="12.5" x14ac:dyDescent="0.35">
      <c r="B28" s="14"/>
      <c r="C28" s="14"/>
      <c r="D28" s="18"/>
      <c r="E28" s="16"/>
      <c r="F28" s="41"/>
      <c r="G28" s="51">
        <f t="shared" si="1"/>
        <v>0</v>
      </c>
    </row>
    <row r="29" spans="2:7" s="6" customFormat="1" ht="27" x14ac:dyDescent="0.35">
      <c r="B29" s="14" t="s">
        <v>43</v>
      </c>
      <c r="C29" s="14" t="s">
        <v>151</v>
      </c>
      <c r="D29" s="18" t="s">
        <v>74</v>
      </c>
      <c r="E29" s="16">
        <v>6</v>
      </c>
      <c r="F29" s="41"/>
      <c r="G29" s="51">
        <f t="shared" si="1"/>
        <v>0</v>
      </c>
    </row>
    <row r="30" spans="2:7" s="6" customFormat="1" ht="12.5" x14ac:dyDescent="0.35">
      <c r="B30" s="14"/>
      <c r="C30" s="14"/>
      <c r="D30" s="18"/>
      <c r="E30" s="16"/>
      <c r="F30" s="41"/>
      <c r="G30" s="51">
        <f t="shared" si="1"/>
        <v>0</v>
      </c>
    </row>
    <row r="31" spans="2:7" s="6" customFormat="1" ht="12.5" x14ac:dyDescent="0.35">
      <c r="B31" s="14" t="s">
        <v>44</v>
      </c>
      <c r="C31" s="14" t="s">
        <v>71</v>
      </c>
      <c r="D31" s="18"/>
      <c r="E31" s="16"/>
      <c r="F31" s="41"/>
      <c r="G31" s="51">
        <f t="shared" si="1"/>
        <v>0</v>
      </c>
    </row>
    <row r="32" spans="2:7" s="6" customFormat="1" ht="12.5" x14ac:dyDescent="0.35">
      <c r="B32" s="14"/>
      <c r="C32" s="14" t="s">
        <v>72</v>
      </c>
      <c r="D32" s="18" t="s">
        <v>75</v>
      </c>
      <c r="E32" s="16">
        <v>0.35</v>
      </c>
      <c r="F32" s="41"/>
      <c r="G32" s="51">
        <f t="shared" si="1"/>
        <v>0</v>
      </c>
    </row>
    <row r="33" spans="2:7" s="6" customFormat="1" ht="12.5" x14ac:dyDescent="0.35">
      <c r="B33" s="14"/>
      <c r="C33" s="14"/>
      <c r="D33" s="18"/>
      <c r="E33" s="16"/>
      <c r="F33" s="41"/>
      <c r="G33" s="51">
        <f t="shared" si="1"/>
        <v>0</v>
      </c>
    </row>
    <row r="34" spans="2:7" s="6" customFormat="1" ht="25" x14ac:dyDescent="0.35">
      <c r="B34" s="14" t="s">
        <v>45</v>
      </c>
      <c r="C34" s="14" t="s">
        <v>150</v>
      </c>
      <c r="D34" s="18" t="s">
        <v>73</v>
      </c>
      <c r="E34" s="16">
        <v>10</v>
      </c>
      <c r="F34" s="41"/>
      <c r="G34" s="51">
        <f t="shared" si="1"/>
        <v>0</v>
      </c>
    </row>
    <row r="35" spans="2:7" s="6" customFormat="1" ht="12.5" x14ac:dyDescent="0.35">
      <c r="B35" s="14"/>
      <c r="C35" s="14"/>
      <c r="D35" s="18"/>
      <c r="E35" s="16"/>
      <c r="F35" s="41"/>
      <c r="G35" s="51">
        <f t="shared" si="1"/>
        <v>0</v>
      </c>
    </row>
    <row r="36" spans="2:7" s="6" customFormat="1" ht="13" x14ac:dyDescent="0.35">
      <c r="B36" s="48" t="s">
        <v>78</v>
      </c>
      <c r="C36" s="45" t="s">
        <v>77</v>
      </c>
      <c r="D36" s="18"/>
      <c r="E36" s="16"/>
      <c r="F36" s="41"/>
      <c r="G36" s="51">
        <f t="shared" si="1"/>
        <v>0</v>
      </c>
    </row>
    <row r="37" spans="2:7" s="6" customFormat="1" ht="12.5" x14ac:dyDescent="0.35">
      <c r="B37" s="14"/>
      <c r="C37" s="14"/>
      <c r="D37" s="18"/>
      <c r="E37" s="16"/>
      <c r="F37" s="41"/>
      <c r="G37" s="51">
        <f t="shared" si="1"/>
        <v>0</v>
      </c>
    </row>
    <row r="38" spans="2:7" s="6" customFormat="1" ht="12.5" x14ac:dyDescent="0.35">
      <c r="B38" s="14" t="s">
        <v>79</v>
      </c>
      <c r="C38" s="14" t="s">
        <v>80</v>
      </c>
      <c r="D38" s="18" t="s">
        <v>73</v>
      </c>
      <c r="E38" s="16">
        <v>331</v>
      </c>
      <c r="F38" s="41"/>
      <c r="G38" s="51">
        <f t="shared" si="1"/>
        <v>0</v>
      </c>
    </row>
    <row r="39" spans="2:7" s="6" customFormat="1" ht="12.5" x14ac:dyDescent="0.35">
      <c r="B39" s="14"/>
      <c r="C39" s="14"/>
      <c r="D39" s="18"/>
      <c r="E39" s="16"/>
      <c r="F39" s="41"/>
      <c r="G39" s="51">
        <f t="shared" si="1"/>
        <v>0</v>
      </c>
    </row>
    <row r="40" spans="2:7" s="6" customFormat="1" ht="16.5" customHeight="1" x14ac:dyDescent="0.35">
      <c r="B40" s="48" t="s">
        <v>82</v>
      </c>
      <c r="C40" s="45" t="s">
        <v>81</v>
      </c>
      <c r="D40" s="18"/>
      <c r="E40" s="16"/>
      <c r="F40" s="41"/>
      <c r="G40" s="51">
        <f t="shared" si="1"/>
        <v>0</v>
      </c>
    </row>
    <row r="41" spans="2:7" s="6" customFormat="1" ht="12.5" x14ac:dyDescent="0.35">
      <c r="B41" s="14"/>
      <c r="C41" s="14"/>
      <c r="D41" s="18"/>
      <c r="E41" s="16"/>
      <c r="F41" s="41"/>
      <c r="G41" s="51">
        <f t="shared" si="1"/>
        <v>0</v>
      </c>
    </row>
    <row r="42" spans="2:7" s="6" customFormat="1" ht="12.5" x14ac:dyDescent="0.35">
      <c r="B42" s="14" t="s">
        <v>83</v>
      </c>
      <c r="C42" s="14" t="s">
        <v>84</v>
      </c>
      <c r="D42" s="18"/>
      <c r="E42" s="16"/>
      <c r="F42" s="41"/>
      <c r="G42" s="51">
        <f t="shared" si="1"/>
        <v>0</v>
      </c>
    </row>
    <row r="43" spans="2:7" s="6" customFormat="1" ht="25" x14ac:dyDescent="0.35">
      <c r="B43" s="14"/>
      <c r="C43" s="14" t="s">
        <v>125</v>
      </c>
      <c r="D43" s="7" t="s">
        <v>68</v>
      </c>
      <c r="E43" s="16">
        <v>36</v>
      </c>
      <c r="F43" s="41"/>
      <c r="G43" s="51">
        <f t="shared" si="1"/>
        <v>0</v>
      </c>
    </row>
    <row r="44" spans="2:7" s="6" customFormat="1" ht="25" x14ac:dyDescent="0.35">
      <c r="B44" s="14"/>
      <c r="C44" s="14" t="s">
        <v>124</v>
      </c>
      <c r="D44" s="18" t="s">
        <v>68</v>
      </c>
      <c r="E44" s="16">
        <v>29</v>
      </c>
      <c r="F44" s="41"/>
      <c r="G44" s="51">
        <f t="shared" si="1"/>
        <v>0</v>
      </c>
    </row>
    <row r="45" spans="2:7" s="6" customFormat="1" ht="25" x14ac:dyDescent="0.35">
      <c r="B45" s="14"/>
      <c r="C45" s="14" t="s">
        <v>127</v>
      </c>
      <c r="D45" s="7" t="s">
        <v>68</v>
      </c>
      <c r="E45" s="16">
        <v>0.04</v>
      </c>
      <c r="F45" s="41"/>
      <c r="G45" s="51">
        <f t="shared" si="1"/>
        <v>0</v>
      </c>
    </row>
    <row r="46" spans="2:7" s="6" customFormat="1" ht="25" x14ac:dyDescent="0.35">
      <c r="B46" s="14"/>
      <c r="C46" s="14" t="s">
        <v>128</v>
      </c>
      <c r="D46" s="18" t="s">
        <v>46</v>
      </c>
      <c r="E46" s="16">
        <v>182</v>
      </c>
      <c r="F46" s="41"/>
      <c r="G46" s="51">
        <f t="shared" si="1"/>
        <v>0</v>
      </c>
    </row>
    <row r="47" spans="2:7" s="6" customFormat="1" ht="12.5" x14ac:dyDescent="0.35">
      <c r="B47" s="14"/>
      <c r="C47" s="14"/>
      <c r="D47" s="18"/>
      <c r="E47" s="16"/>
      <c r="F47" s="41"/>
      <c r="G47" s="51">
        <f t="shared" si="1"/>
        <v>0</v>
      </c>
    </row>
    <row r="48" spans="2:7" s="6" customFormat="1" ht="12.5" x14ac:dyDescent="0.35">
      <c r="B48" s="14" t="s">
        <v>85</v>
      </c>
      <c r="C48" s="14" t="s">
        <v>86</v>
      </c>
      <c r="D48" s="18"/>
      <c r="E48" s="16"/>
      <c r="F48" s="41"/>
      <c r="G48" s="51">
        <f t="shared" si="1"/>
        <v>0</v>
      </c>
    </row>
    <row r="49" spans="2:7" s="6" customFormat="1" ht="12.5" x14ac:dyDescent="0.35">
      <c r="B49" s="14"/>
      <c r="C49" s="14" t="s">
        <v>87</v>
      </c>
      <c r="D49" s="18" t="s">
        <v>90</v>
      </c>
      <c r="E49" s="16"/>
      <c r="F49" s="41"/>
      <c r="G49" s="36" t="s">
        <v>95</v>
      </c>
    </row>
    <row r="50" spans="2:7" s="6" customFormat="1" ht="12.5" x14ac:dyDescent="0.35">
      <c r="B50" s="14"/>
      <c r="C50" s="14" t="s">
        <v>88</v>
      </c>
      <c r="D50" s="18" t="s">
        <v>90</v>
      </c>
      <c r="E50" s="16"/>
      <c r="F50" s="41"/>
      <c r="G50" s="36" t="s">
        <v>95</v>
      </c>
    </row>
    <row r="51" spans="2:7" s="6" customFormat="1" ht="12.5" x14ac:dyDescent="0.35">
      <c r="B51" s="14"/>
      <c r="C51" s="14" t="s">
        <v>89</v>
      </c>
      <c r="D51" s="18" t="s">
        <v>91</v>
      </c>
      <c r="E51" s="16"/>
      <c r="F51" s="41"/>
      <c r="G51" s="36" t="s">
        <v>95</v>
      </c>
    </row>
    <row r="52" spans="2:7" s="6" customFormat="1" ht="12.5" x14ac:dyDescent="0.35">
      <c r="B52" s="14"/>
      <c r="C52" s="14"/>
      <c r="D52" s="18"/>
      <c r="E52" s="16"/>
      <c r="F52" s="41"/>
      <c r="G52" s="51">
        <f t="shared" ref="G52:G88" si="4">E52*F52</f>
        <v>0</v>
      </c>
    </row>
    <row r="53" spans="2:7" s="6" customFormat="1" ht="25" x14ac:dyDescent="0.35">
      <c r="B53" s="14" t="s">
        <v>92</v>
      </c>
      <c r="C53" s="14" t="s">
        <v>93</v>
      </c>
      <c r="D53" s="18"/>
      <c r="E53" s="16"/>
      <c r="F53" s="41"/>
      <c r="G53" s="51">
        <f t="shared" si="4"/>
        <v>0</v>
      </c>
    </row>
    <row r="54" spans="2:7" s="6" customFormat="1" ht="25" x14ac:dyDescent="0.35">
      <c r="B54" s="14"/>
      <c r="C54" s="14" t="s">
        <v>126</v>
      </c>
      <c r="D54" s="18" t="s">
        <v>94</v>
      </c>
      <c r="E54" s="16">
        <v>1055</v>
      </c>
      <c r="F54" s="41"/>
      <c r="G54" s="51">
        <f t="shared" si="4"/>
        <v>0</v>
      </c>
    </row>
    <row r="55" spans="2:7" s="6" customFormat="1" ht="25" x14ac:dyDescent="0.35">
      <c r="B55" s="14"/>
      <c r="C55" s="14" t="s">
        <v>129</v>
      </c>
      <c r="D55" s="18" t="s">
        <v>94</v>
      </c>
      <c r="E55" s="16">
        <v>70</v>
      </c>
      <c r="F55" s="41"/>
      <c r="G55" s="51">
        <f t="shared" si="4"/>
        <v>0</v>
      </c>
    </row>
    <row r="56" spans="2:7" s="6" customFormat="1" ht="25" x14ac:dyDescent="0.35">
      <c r="B56" s="14"/>
      <c r="C56" s="54" t="s">
        <v>130</v>
      </c>
      <c r="D56" s="18" t="s">
        <v>94</v>
      </c>
      <c r="E56" s="16">
        <v>225</v>
      </c>
      <c r="F56" s="41"/>
      <c r="G56" s="51">
        <f t="shared" si="4"/>
        <v>0</v>
      </c>
    </row>
    <row r="57" spans="2:7" s="6" customFormat="1" ht="25" x14ac:dyDescent="0.35">
      <c r="B57" s="14"/>
      <c r="C57" s="54" t="s">
        <v>131</v>
      </c>
      <c r="D57" s="18" t="s">
        <v>94</v>
      </c>
      <c r="E57" s="16">
        <v>210</v>
      </c>
      <c r="F57" s="41"/>
      <c r="G57" s="51">
        <f t="shared" si="4"/>
        <v>0</v>
      </c>
    </row>
    <row r="58" spans="2:7" s="6" customFormat="1" ht="12.5" x14ac:dyDescent="0.35">
      <c r="B58" s="14"/>
      <c r="C58" s="14"/>
      <c r="D58" s="18"/>
      <c r="E58" s="16"/>
      <c r="F58" s="41"/>
      <c r="G58" s="51">
        <f t="shared" si="4"/>
        <v>0</v>
      </c>
    </row>
    <row r="59" spans="2:7" s="6" customFormat="1" ht="13" x14ac:dyDescent="0.35">
      <c r="B59" s="48" t="s">
        <v>96</v>
      </c>
      <c r="C59" s="45" t="s">
        <v>97</v>
      </c>
      <c r="D59" s="18"/>
      <c r="E59" s="16"/>
      <c r="F59" s="41"/>
      <c r="G59" s="51">
        <f t="shared" si="4"/>
        <v>0</v>
      </c>
    </row>
    <row r="60" spans="2:7" s="6" customFormat="1" ht="12.5" x14ac:dyDescent="0.35">
      <c r="B60" s="14"/>
      <c r="C60" s="14"/>
      <c r="D60" s="18"/>
      <c r="E60" s="16"/>
      <c r="F60" s="41"/>
      <c r="G60" s="51">
        <f t="shared" si="4"/>
        <v>0</v>
      </c>
    </row>
    <row r="61" spans="2:7" s="6" customFormat="1" ht="37.5" x14ac:dyDescent="0.35">
      <c r="B61" s="14" t="s">
        <v>98</v>
      </c>
      <c r="C61" s="14" t="s">
        <v>99</v>
      </c>
      <c r="D61" s="18"/>
      <c r="E61" s="16"/>
      <c r="F61" s="41"/>
      <c r="G61" s="51">
        <f t="shared" si="4"/>
        <v>0</v>
      </c>
    </row>
    <row r="62" spans="2:7" s="6" customFormat="1" ht="12.5" x14ac:dyDescent="0.35">
      <c r="B62" s="14"/>
      <c r="C62" s="14" t="s">
        <v>101</v>
      </c>
      <c r="D62" s="18" t="s">
        <v>94</v>
      </c>
      <c r="E62" s="16">
        <v>4</v>
      </c>
      <c r="F62" s="41"/>
      <c r="G62" s="51">
        <f t="shared" si="4"/>
        <v>0</v>
      </c>
    </row>
    <row r="63" spans="2:7" s="6" customFormat="1" ht="12.5" x14ac:dyDescent="0.35">
      <c r="B63" s="14"/>
      <c r="C63" s="14" t="s">
        <v>100</v>
      </c>
      <c r="D63" s="18" t="s">
        <v>94</v>
      </c>
      <c r="E63" s="16">
        <v>1</v>
      </c>
      <c r="F63" s="41"/>
      <c r="G63" s="51">
        <f t="shared" si="4"/>
        <v>0</v>
      </c>
    </row>
    <row r="64" spans="2:7" s="6" customFormat="1" ht="12.5" x14ac:dyDescent="0.35">
      <c r="B64" s="14"/>
      <c r="C64" s="14" t="s">
        <v>102</v>
      </c>
      <c r="D64" s="18" t="s">
        <v>94</v>
      </c>
      <c r="E64" s="16">
        <v>8</v>
      </c>
      <c r="F64" s="41"/>
      <c r="G64" s="51">
        <f t="shared" si="4"/>
        <v>0</v>
      </c>
    </row>
    <row r="65" spans="2:7" s="6" customFormat="1" ht="12.5" x14ac:dyDescent="0.35">
      <c r="B65" s="14"/>
      <c r="C65" s="14" t="s">
        <v>144</v>
      </c>
      <c r="D65" s="18" t="s">
        <v>94</v>
      </c>
      <c r="E65" s="16">
        <v>1</v>
      </c>
      <c r="F65" s="41"/>
      <c r="G65" s="51">
        <f t="shared" si="4"/>
        <v>0</v>
      </c>
    </row>
    <row r="66" spans="2:7" s="6" customFormat="1" ht="12.5" x14ac:dyDescent="0.35">
      <c r="B66" s="14"/>
      <c r="C66" s="14" t="s">
        <v>145</v>
      </c>
      <c r="D66" s="18" t="s">
        <v>94</v>
      </c>
      <c r="E66" s="16">
        <v>4</v>
      </c>
      <c r="F66" s="41"/>
      <c r="G66" s="51">
        <f t="shared" si="4"/>
        <v>0</v>
      </c>
    </row>
    <row r="67" spans="2:7" s="6" customFormat="1" ht="12.5" x14ac:dyDescent="0.35">
      <c r="B67" s="14"/>
      <c r="C67" s="14"/>
      <c r="D67" s="18"/>
      <c r="E67" s="16"/>
      <c r="F67" s="41"/>
      <c r="G67" s="51">
        <f t="shared" si="4"/>
        <v>0</v>
      </c>
    </row>
    <row r="68" spans="2:7" s="6" customFormat="1" ht="37.5" x14ac:dyDescent="0.35">
      <c r="B68" s="14" t="s">
        <v>142</v>
      </c>
      <c r="C68" s="14" t="s">
        <v>143</v>
      </c>
      <c r="D68" s="18"/>
      <c r="E68" s="16"/>
      <c r="F68" s="41"/>
      <c r="G68" s="51">
        <f t="shared" si="4"/>
        <v>0</v>
      </c>
    </row>
    <row r="69" spans="2:7" s="6" customFormat="1" ht="12.5" x14ac:dyDescent="0.35">
      <c r="B69" s="14"/>
      <c r="C69" s="14" t="s">
        <v>146</v>
      </c>
      <c r="D69" s="18" t="s">
        <v>94</v>
      </c>
      <c r="E69" s="16">
        <v>16</v>
      </c>
      <c r="F69" s="41"/>
      <c r="G69" s="51">
        <f t="shared" si="4"/>
        <v>0</v>
      </c>
    </row>
    <row r="70" spans="2:7" s="6" customFormat="1" ht="12.5" x14ac:dyDescent="0.35">
      <c r="B70" s="14"/>
      <c r="C70" s="14" t="s">
        <v>147</v>
      </c>
      <c r="D70" s="18" t="s">
        <v>94</v>
      </c>
      <c r="E70" s="16">
        <v>16</v>
      </c>
      <c r="F70" s="41"/>
      <c r="G70" s="51">
        <f t="shared" si="4"/>
        <v>0</v>
      </c>
    </row>
    <row r="71" spans="2:7" s="6" customFormat="1" ht="12.5" x14ac:dyDescent="0.35">
      <c r="B71" s="14"/>
      <c r="C71" s="14"/>
      <c r="D71" s="18"/>
      <c r="E71" s="16"/>
      <c r="F71" s="41"/>
      <c r="G71" s="51">
        <f t="shared" si="4"/>
        <v>0</v>
      </c>
    </row>
    <row r="72" spans="2:7" s="6" customFormat="1" ht="26" x14ac:dyDescent="0.35">
      <c r="B72" s="48" t="s">
        <v>103</v>
      </c>
      <c r="C72" s="45" t="s">
        <v>166</v>
      </c>
      <c r="D72" s="18"/>
      <c r="E72" s="16"/>
      <c r="F72" s="41"/>
      <c r="G72" s="51">
        <f t="shared" si="4"/>
        <v>0</v>
      </c>
    </row>
    <row r="73" spans="2:7" s="6" customFormat="1" ht="12.5" x14ac:dyDescent="0.35">
      <c r="B73" s="14"/>
      <c r="C73" s="14"/>
      <c r="D73" s="18"/>
      <c r="E73" s="16"/>
      <c r="F73" s="41"/>
      <c r="G73" s="51">
        <f t="shared" si="4"/>
        <v>0</v>
      </c>
    </row>
    <row r="74" spans="2:7" s="6" customFormat="1" ht="75" x14ac:dyDescent="0.35">
      <c r="B74" s="14" t="s">
        <v>104</v>
      </c>
      <c r="C74" s="14" t="s">
        <v>225</v>
      </c>
      <c r="D74" s="18" t="s">
        <v>73</v>
      </c>
      <c r="E74" s="16">
        <v>15</v>
      </c>
      <c r="F74" s="41"/>
      <c r="G74" s="51">
        <f t="shared" si="4"/>
        <v>0</v>
      </c>
    </row>
    <row r="75" spans="2:7" s="6" customFormat="1" ht="12.5" x14ac:dyDescent="0.35">
      <c r="B75" s="14"/>
      <c r="C75" s="14"/>
      <c r="D75" s="18"/>
      <c r="E75" s="16"/>
      <c r="F75" s="41"/>
      <c r="G75" s="51">
        <f t="shared" si="4"/>
        <v>0</v>
      </c>
    </row>
    <row r="76" spans="2:7" s="6" customFormat="1" ht="27.75" customHeight="1" x14ac:dyDescent="0.35">
      <c r="B76" s="48" t="s">
        <v>106</v>
      </c>
      <c r="C76" s="45" t="s">
        <v>133</v>
      </c>
      <c r="D76" s="18"/>
      <c r="E76" s="16"/>
      <c r="F76" s="41"/>
      <c r="G76" s="51">
        <f t="shared" si="4"/>
        <v>0</v>
      </c>
    </row>
    <row r="77" spans="2:7" s="6" customFormat="1" ht="12.5" x14ac:dyDescent="0.35">
      <c r="B77" s="14"/>
      <c r="C77" s="14"/>
      <c r="D77" s="18"/>
      <c r="E77" s="16"/>
      <c r="F77" s="41"/>
      <c r="G77" s="51">
        <f t="shared" si="4"/>
        <v>0</v>
      </c>
    </row>
    <row r="78" spans="2:7" s="6" customFormat="1" ht="15.5" customHeight="1" x14ac:dyDescent="0.35">
      <c r="B78" s="14" t="s">
        <v>107</v>
      </c>
      <c r="C78" s="14" t="s">
        <v>111</v>
      </c>
      <c r="D78" s="18" t="s">
        <v>73</v>
      </c>
      <c r="E78" s="16">
        <v>15.25</v>
      </c>
      <c r="F78" s="41"/>
      <c r="G78" s="51">
        <f t="shared" si="4"/>
        <v>0</v>
      </c>
    </row>
    <row r="79" spans="2:7" s="6" customFormat="1" ht="12.5" x14ac:dyDescent="0.35">
      <c r="B79" s="14"/>
      <c r="C79" s="14"/>
      <c r="D79" s="18"/>
      <c r="E79" s="16"/>
      <c r="F79" s="41"/>
      <c r="G79" s="51">
        <f t="shared" si="4"/>
        <v>0</v>
      </c>
    </row>
    <row r="80" spans="2:7" s="6" customFormat="1" ht="26.5" customHeight="1" x14ac:dyDescent="0.35">
      <c r="B80" s="14" t="s">
        <v>108</v>
      </c>
      <c r="C80" s="14" t="s">
        <v>112</v>
      </c>
      <c r="D80" s="18"/>
      <c r="E80" s="16"/>
      <c r="F80" s="41"/>
      <c r="G80" s="51">
        <f t="shared" si="4"/>
        <v>0</v>
      </c>
    </row>
    <row r="81" spans="2:7" s="6" customFormat="1" ht="12.5" x14ac:dyDescent="0.35">
      <c r="B81" s="14"/>
      <c r="C81" s="14" t="s">
        <v>113</v>
      </c>
      <c r="D81" s="18" t="s">
        <v>73</v>
      </c>
      <c r="E81" s="16">
        <v>15.25</v>
      </c>
      <c r="F81" s="41"/>
      <c r="G81" s="51">
        <f t="shared" si="4"/>
        <v>0</v>
      </c>
    </row>
    <row r="82" spans="2:7" s="6" customFormat="1" ht="12.5" x14ac:dyDescent="0.35">
      <c r="B82" s="14"/>
      <c r="C82" s="14"/>
      <c r="D82" s="18"/>
      <c r="E82" s="16"/>
      <c r="F82" s="41"/>
      <c r="G82" s="51">
        <f t="shared" si="4"/>
        <v>0</v>
      </c>
    </row>
    <row r="83" spans="2:7" s="6" customFormat="1" ht="15" customHeight="1" x14ac:dyDescent="0.35">
      <c r="B83" s="14" t="s">
        <v>139</v>
      </c>
      <c r="C83" s="14" t="s">
        <v>134</v>
      </c>
      <c r="D83" s="18" t="s">
        <v>94</v>
      </c>
      <c r="E83" s="16">
        <v>82</v>
      </c>
      <c r="F83" s="41"/>
      <c r="G83" s="51">
        <f t="shared" si="4"/>
        <v>0</v>
      </c>
    </row>
    <row r="84" spans="2:7" s="6" customFormat="1" ht="12.5" x14ac:dyDescent="0.35">
      <c r="B84" s="14"/>
      <c r="C84" s="14"/>
      <c r="D84" s="18"/>
      <c r="E84" s="16"/>
      <c r="F84" s="41"/>
      <c r="G84" s="51">
        <f t="shared" si="4"/>
        <v>0</v>
      </c>
    </row>
    <row r="85" spans="2:7" s="6" customFormat="1" ht="26" x14ac:dyDescent="0.35">
      <c r="B85" s="48" t="s">
        <v>135</v>
      </c>
      <c r="C85" s="45" t="s">
        <v>116</v>
      </c>
      <c r="D85" s="18"/>
      <c r="E85" s="16"/>
      <c r="F85" s="41"/>
      <c r="G85" s="51">
        <f t="shared" si="4"/>
        <v>0</v>
      </c>
    </row>
    <row r="86" spans="2:7" s="6" customFormat="1" ht="12.5" x14ac:dyDescent="0.35">
      <c r="B86" s="14"/>
      <c r="C86" s="14"/>
      <c r="D86" s="18"/>
      <c r="E86" s="16"/>
      <c r="F86" s="41"/>
      <c r="G86" s="51">
        <f t="shared" si="4"/>
        <v>0</v>
      </c>
    </row>
    <row r="87" spans="2:7" s="6" customFormat="1" ht="13.5" customHeight="1" x14ac:dyDescent="0.35">
      <c r="B87" s="14" t="s">
        <v>159</v>
      </c>
      <c r="C87" s="14" t="s">
        <v>117</v>
      </c>
      <c r="D87" s="18" t="s">
        <v>68</v>
      </c>
      <c r="E87" s="16">
        <v>14.2</v>
      </c>
      <c r="F87" s="41"/>
      <c r="G87" s="51">
        <f t="shared" si="4"/>
        <v>0</v>
      </c>
    </row>
    <row r="88" spans="2:7" s="6" customFormat="1" ht="12.5" x14ac:dyDescent="0.35">
      <c r="B88" s="13"/>
      <c r="C88" s="13"/>
      <c r="D88" s="13"/>
      <c r="E88" s="13"/>
      <c r="F88" s="13"/>
      <c r="G88" s="51">
        <f t="shared" si="4"/>
        <v>0</v>
      </c>
    </row>
    <row r="89" spans="2:7" s="20" customFormat="1" ht="16.75" customHeight="1" x14ac:dyDescent="0.35">
      <c r="B89" s="21" t="s">
        <v>14</v>
      </c>
      <c r="C89" s="22"/>
      <c r="D89" s="23"/>
      <c r="E89" s="24"/>
      <c r="F89" s="24"/>
      <c r="G89" s="37">
        <f>SUM(G6:G88)</f>
        <v>0</v>
      </c>
    </row>
    <row r="90" spans="2:7" s="6" customFormat="1" ht="12.5" x14ac:dyDescent="0.35">
      <c r="G90" s="32"/>
    </row>
    <row r="91" spans="2:7" s="6" customFormat="1" ht="12.5" x14ac:dyDescent="0.35">
      <c r="G91" s="32"/>
    </row>
    <row r="92" spans="2:7" s="6" customFormat="1" ht="12.5" x14ac:dyDescent="0.35">
      <c r="G92" s="32"/>
    </row>
    <row r="93" spans="2:7" s="6" customFormat="1" ht="12.5" x14ac:dyDescent="0.35">
      <c r="G93" s="32"/>
    </row>
    <row r="94" spans="2:7" s="6" customFormat="1" ht="12.5" x14ac:dyDescent="0.35">
      <c r="G94" s="32"/>
    </row>
    <row r="95" spans="2:7" s="6" customFormat="1" ht="12.5" x14ac:dyDescent="0.35">
      <c r="G95" s="32"/>
    </row>
    <row r="96" spans="2:7" s="6" customFormat="1" ht="12.5" x14ac:dyDescent="0.35">
      <c r="G96" s="32"/>
    </row>
    <row r="97" spans="7:7" s="6" customFormat="1" ht="12.5" x14ac:dyDescent="0.35">
      <c r="G97" s="32"/>
    </row>
    <row r="98" spans="7:7" s="6" customFormat="1" ht="12.5" x14ac:dyDescent="0.35">
      <c r="G98" s="32"/>
    </row>
    <row r="99" spans="7:7" s="6" customFormat="1" ht="12.5" x14ac:dyDescent="0.35">
      <c r="G99" s="32"/>
    </row>
    <row r="100" spans="7:7" s="6" customFormat="1" ht="12.5" x14ac:dyDescent="0.35">
      <c r="G100" s="32"/>
    </row>
    <row r="101" spans="7:7" s="6" customFormat="1" ht="12.5" x14ac:dyDescent="0.35">
      <c r="G101" s="32"/>
    </row>
    <row r="102" spans="7:7" s="6" customFormat="1" ht="12.5" x14ac:dyDescent="0.35">
      <c r="G102" s="32"/>
    </row>
    <row r="103" spans="7:7" s="6" customFormat="1" ht="12.5" x14ac:dyDescent="0.35">
      <c r="G103" s="32"/>
    </row>
    <row r="104" spans="7:7" s="6" customFormat="1" ht="12.5" x14ac:dyDescent="0.35">
      <c r="G104" s="32"/>
    </row>
    <row r="105" spans="7:7" s="6" customFormat="1" ht="12.5" x14ac:dyDescent="0.35">
      <c r="G105" s="32"/>
    </row>
    <row r="106" spans="7:7" s="6" customFormat="1" ht="12.5" x14ac:dyDescent="0.35">
      <c r="G106" s="32"/>
    </row>
    <row r="107" spans="7:7" s="6" customFormat="1" ht="12.5" x14ac:dyDescent="0.35">
      <c r="G107" s="32"/>
    </row>
    <row r="108" spans="7:7" s="6" customFormat="1" ht="12.5" x14ac:dyDescent="0.35">
      <c r="G108" s="32"/>
    </row>
    <row r="109" spans="7:7" s="6" customFormat="1" ht="12.5" x14ac:dyDescent="0.35">
      <c r="G109" s="32"/>
    </row>
  </sheetData>
  <mergeCells count="2">
    <mergeCell ref="F3:G3"/>
    <mergeCell ref="B1:C2"/>
  </mergeCells>
  <pageMargins left="0.98425196850393704" right="0.27559055118110237" top="0.39370078740157483" bottom="0.39370078740157483" header="0.31496062992125984" footer="0.31496062992125984"/>
  <pageSetup paperSize="9" scale="85" orientation="portrait" horizontalDpi="300" verticalDpi="300" r:id="rId1"/>
  <rowBreaks count="1" manualBreakCount="1">
    <brk id="109"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9A2900-E2B9-4257-9689-117A2E228377}">
  <dimension ref="A1:G87"/>
  <sheetViews>
    <sheetView showGridLines="0" tabSelected="1" view="pageBreakPreview" topLeftCell="B42" zoomScale="115" zoomScaleNormal="100" zoomScaleSheetLayoutView="115" workbookViewId="0">
      <selection activeCell="C16" sqref="C16"/>
    </sheetView>
  </sheetViews>
  <sheetFormatPr defaultColWidth="9.1796875" defaultRowHeight="14.5" x14ac:dyDescent="0.35"/>
  <cols>
    <col min="1" max="1" width="5.453125" style="1" hidden="1" customWidth="1"/>
    <col min="2" max="2" width="8.7265625" style="1" customWidth="1"/>
    <col min="3" max="3" width="31.81640625" style="1" customWidth="1"/>
    <col min="4" max="5" width="9.7265625" style="1" customWidth="1"/>
    <col min="6" max="6" width="10.81640625" style="1" customWidth="1"/>
    <col min="7" max="7" width="15" style="40" customWidth="1"/>
    <col min="8" max="16384" width="9.1796875" style="1"/>
  </cols>
  <sheetData>
    <row r="1" spans="1:7" s="3" customFormat="1" ht="12.75" customHeight="1" x14ac:dyDescent="0.35">
      <c r="A1" s="3" t="s">
        <v>0</v>
      </c>
      <c r="B1" s="60" t="s">
        <v>47</v>
      </c>
      <c r="C1" s="60"/>
      <c r="D1" s="50"/>
      <c r="E1" s="50"/>
      <c r="G1" s="35"/>
    </row>
    <row r="2" spans="1:7" s="3" customFormat="1" ht="12.75" customHeight="1" x14ac:dyDescent="0.35">
      <c r="B2" s="60"/>
      <c r="C2" s="60"/>
      <c r="D2" s="50"/>
      <c r="E2" s="50"/>
      <c r="G2" s="35"/>
    </row>
    <row r="3" spans="1:7" s="3" customFormat="1" ht="13" x14ac:dyDescent="0.35">
      <c r="B3" s="46" t="s">
        <v>211</v>
      </c>
      <c r="C3" s="47"/>
      <c r="F3" s="61"/>
      <c r="G3" s="61"/>
    </row>
    <row r="4" spans="1:7" s="3" customFormat="1" ht="13" x14ac:dyDescent="0.35">
      <c r="G4" s="38"/>
    </row>
    <row r="5" spans="1:7" s="6" customFormat="1" ht="27.65" customHeight="1" x14ac:dyDescent="0.35">
      <c r="B5" s="8" t="s">
        <v>3</v>
      </c>
      <c r="C5" s="8" t="s">
        <v>4</v>
      </c>
      <c r="D5" s="8" t="s">
        <v>5</v>
      </c>
      <c r="E5" s="8" t="s">
        <v>6</v>
      </c>
      <c r="F5" s="8" t="s">
        <v>7</v>
      </c>
      <c r="G5" s="39" t="s">
        <v>8</v>
      </c>
    </row>
    <row r="6" spans="1:7" s="6" customFormat="1" ht="13" x14ac:dyDescent="0.35">
      <c r="A6" s="6">
        <v>642</v>
      </c>
      <c r="B6" s="49" t="s">
        <v>158</v>
      </c>
      <c r="C6" s="11" t="s">
        <v>105</v>
      </c>
      <c r="D6" s="10"/>
      <c r="E6" s="12"/>
      <c r="F6" s="12"/>
      <c r="G6" s="51">
        <f>E6*F6</f>
        <v>0</v>
      </c>
    </row>
    <row r="7" spans="1:7" s="6" customFormat="1" ht="12.5" x14ac:dyDescent="0.35">
      <c r="B7" s="14"/>
      <c r="C7" s="14"/>
      <c r="D7" s="15"/>
      <c r="E7" s="16"/>
      <c r="F7" s="16"/>
      <c r="G7" s="51">
        <f t="shared" ref="G7:G65" si="0">E7*F7</f>
        <v>0</v>
      </c>
    </row>
    <row r="8" spans="1:7" s="6" customFormat="1" ht="25" x14ac:dyDescent="0.35">
      <c r="B8" s="14" t="s">
        <v>167</v>
      </c>
      <c r="C8" s="14" t="s">
        <v>157</v>
      </c>
      <c r="D8" s="18" t="s">
        <v>46</v>
      </c>
      <c r="E8" s="16">
        <v>50</v>
      </c>
      <c r="F8" s="16"/>
      <c r="G8" s="51">
        <f t="shared" si="0"/>
        <v>0</v>
      </c>
    </row>
    <row r="9" spans="1:7" s="6" customFormat="1" ht="12.5" x14ac:dyDescent="0.35">
      <c r="B9" s="14"/>
      <c r="C9" s="14"/>
      <c r="D9" s="15"/>
      <c r="E9" s="16"/>
      <c r="F9" s="16"/>
      <c r="G9" s="51">
        <f t="shared" si="0"/>
        <v>0</v>
      </c>
    </row>
    <row r="10" spans="1:7" s="6" customFormat="1" ht="26" x14ac:dyDescent="0.35">
      <c r="B10" s="48" t="s">
        <v>168</v>
      </c>
      <c r="C10" s="45" t="s">
        <v>213</v>
      </c>
      <c r="D10" s="15"/>
      <c r="E10" s="16"/>
      <c r="F10" s="16"/>
      <c r="G10" s="51">
        <f t="shared" si="0"/>
        <v>0</v>
      </c>
    </row>
    <row r="11" spans="1:7" s="6" customFormat="1" ht="12.5" x14ac:dyDescent="0.35">
      <c r="B11" s="14"/>
      <c r="C11" s="14"/>
      <c r="D11" s="15"/>
      <c r="E11" s="16"/>
      <c r="F11" s="16"/>
      <c r="G11" s="51">
        <f t="shared" si="0"/>
        <v>0</v>
      </c>
    </row>
    <row r="12" spans="1:7" s="6" customFormat="1" ht="25" x14ac:dyDescent="0.35">
      <c r="B12" s="14" t="s">
        <v>169</v>
      </c>
      <c r="C12" s="14" t="s">
        <v>192</v>
      </c>
      <c r="D12" s="18"/>
      <c r="E12" s="16"/>
      <c r="F12" s="41"/>
      <c r="G12" s="51">
        <f t="shared" si="0"/>
        <v>0</v>
      </c>
    </row>
    <row r="13" spans="1:7" s="6" customFormat="1" ht="12.5" x14ac:dyDescent="0.35">
      <c r="B13" s="14"/>
      <c r="C13" s="14"/>
      <c r="D13" s="18"/>
      <c r="E13" s="16"/>
      <c r="F13" s="41"/>
      <c r="G13" s="51">
        <f t="shared" si="0"/>
        <v>0</v>
      </c>
    </row>
    <row r="14" spans="1:7" s="6" customFormat="1" ht="153.75" customHeight="1" x14ac:dyDescent="0.35">
      <c r="B14" s="14" t="s">
        <v>170</v>
      </c>
      <c r="C14" s="14" t="s">
        <v>221</v>
      </c>
      <c r="D14" s="18" t="s">
        <v>46</v>
      </c>
      <c r="E14" s="16">
        <v>500</v>
      </c>
      <c r="F14" s="41"/>
      <c r="G14" s="51">
        <f t="shared" si="0"/>
        <v>0</v>
      </c>
    </row>
    <row r="15" spans="1:7" s="6" customFormat="1" ht="12.5" x14ac:dyDescent="0.35">
      <c r="B15" s="14"/>
      <c r="C15" s="14"/>
      <c r="D15" s="18"/>
      <c r="E15" s="16"/>
      <c r="F15" s="41"/>
      <c r="G15" s="51">
        <f t="shared" si="0"/>
        <v>0</v>
      </c>
    </row>
    <row r="16" spans="1:7" s="6" customFormat="1" ht="165" customHeight="1" x14ac:dyDescent="0.35">
      <c r="B16" s="14" t="s">
        <v>171</v>
      </c>
      <c r="C16" s="14" t="s">
        <v>222</v>
      </c>
      <c r="D16" s="18" t="s">
        <v>46</v>
      </c>
      <c r="E16" s="16">
        <v>50</v>
      </c>
      <c r="F16" s="41"/>
      <c r="G16" s="51">
        <f t="shared" si="0"/>
        <v>0</v>
      </c>
    </row>
    <row r="17" spans="2:7" s="6" customFormat="1" ht="12.5" x14ac:dyDescent="0.35">
      <c r="B17" s="14"/>
      <c r="C17" s="14"/>
      <c r="D17" s="18"/>
      <c r="E17" s="16"/>
      <c r="F17" s="41"/>
      <c r="G17" s="51">
        <f t="shared" si="0"/>
        <v>0</v>
      </c>
    </row>
    <row r="18" spans="2:7" s="6" customFormat="1" ht="37.5" x14ac:dyDescent="0.35">
      <c r="B18" s="14" t="s">
        <v>172</v>
      </c>
      <c r="C18" s="14" t="s">
        <v>223</v>
      </c>
      <c r="D18" s="18"/>
      <c r="E18" s="16"/>
      <c r="F18" s="41"/>
      <c r="G18" s="51">
        <f t="shared" si="0"/>
        <v>0</v>
      </c>
    </row>
    <row r="19" spans="2:7" s="6" customFormat="1" ht="25" x14ac:dyDescent="0.35">
      <c r="B19" s="14" t="s">
        <v>173</v>
      </c>
      <c r="C19" s="14" t="s">
        <v>161</v>
      </c>
      <c r="D19" s="18"/>
      <c r="E19" s="16"/>
      <c r="F19" s="41"/>
      <c r="G19" s="51">
        <f t="shared" si="0"/>
        <v>0</v>
      </c>
    </row>
    <row r="20" spans="2:7" s="6" customFormat="1" ht="53.25" customHeight="1" x14ac:dyDescent="0.35">
      <c r="B20" s="14"/>
      <c r="C20" s="14" t="s">
        <v>214</v>
      </c>
      <c r="D20" s="18" t="s">
        <v>46</v>
      </c>
      <c r="E20" s="16">
        <v>300</v>
      </c>
      <c r="F20" s="41"/>
      <c r="G20" s="51">
        <f t="shared" si="0"/>
        <v>0</v>
      </c>
    </row>
    <row r="21" spans="2:7" s="6" customFormat="1" ht="25" x14ac:dyDescent="0.35">
      <c r="B21" s="14"/>
      <c r="C21" s="14" t="s">
        <v>195</v>
      </c>
      <c r="D21" s="18" t="s">
        <v>110</v>
      </c>
      <c r="E21" s="16">
        <v>10</v>
      </c>
      <c r="F21" s="41"/>
      <c r="G21" s="51">
        <f t="shared" si="0"/>
        <v>0</v>
      </c>
    </row>
    <row r="22" spans="2:7" s="6" customFormat="1" ht="12.5" x14ac:dyDescent="0.35">
      <c r="B22" s="14"/>
      <c r="C22" s="14"/>
      <c r="D22" s="18"/>
      <c r="E22" s="16"/>
      <c r="F22" s="41"/>
      <c r="G22" s="51">
        <f t="shared" si="0"/>
        <v>0</v>
      </c>
    </row>
    <row r="23" spans="2:7" s="6" customFormat="1" ht="25" x14ac:dyDescent="0.35">
      <c r="B23" s="14" t="s">
        <v>174</v>
      </c>
      <c r="C23" s="14" t="s">
        <v>109</v>
      </c>
      <c r="D23" s="18"/>
      <c r="E23" s="16"/>
      <c r="F23" s="41"/>
      <c r="G23" s="51">
        <f t="shared" si="0"/>
        <v>0</v>
      </c>
    </row>
    <row r="24" spans="2:7" s="6" customFormat="1" ht="40.5" customHeight="1" x14ac:dyDescent="0.35">
      <c r="B24" s="14"/>
      <c r="C24" s="14" t="s">
        <v>210</v>
      </c>
      <c r="D24" s="18" t="s">
        <v>110</v>
      </c>
      <c r="E24" s="56">
        <v>40</v>
      </c>
      <c r="F24" s="41"/>
      <c r="G24" s="51">
        <f t="shared" si="0"/>
        <v>0</v>
      </c>
    </row>
    <row r="25" spans="2:7" s="6" customFormat="1" ht="12.5" x14ac:dyDescent="0.35">
      <c r="B25" s="14"/>
      <c r="C25" s="14"/>
      <c r="D25" s="18"/>
      <c r="E25" s="56"/>
      <c r="F25" s="41"/>
      <c r="G25" s="51">
        <f t="shared" si="0"/>
        <v>0</v>
      </c>
    </row>
    <row r="26" spans="2:7" s="6" customFormat="1" ht="12.5" x14ac:dyDescent="0.35">
      <c r="B26" s="14" t="s">
        <v>175</v>
      </c>
      <c r="C26" s="14" t="s">
        <v>163</v>
      </c>
      <c r="D26" s="18"/>
      <c r="E26" s="56"/>
      <c r="F26" s="41"/>
      <c r="G26" s="51">
        <f t="shared" si="0"/>
        <v>0</v>
      </c>
    </row>
    <row r="27" spans="2:7" s="6" customFormat="1" ht="25" x14ac:dyDescent="0.35">
      <c r="B27" s="14"/>
      <c r="C27" s="14" t="s">
        <v>196</v>
      </c>
      <c r="D27" s="18" t="s">
        <v>46</v>
      </c>
      <c r="E27" s="56">
        <v>50</v>
      </c>
      <c r="F27" s="41"/>
      <c r="G27" s="51">
        <f t="shared" si="0"/>
        <v>0</v>
      </c>
    </row>
    <row r="28" spans="2:7" s="6" customFormat="1" ht="12.5" x14ac:dyDescent="0.35">
      <c r="B28" s="14"/>
      <c r="C28" s="14"/>
      <c r="D28" s="18"/>
      <c r="E28" s="56"/>
      <c r="F28" s="41"/>
      <c r="G28" s="51">
        <f t="shared" si="0"/>
        <v>0</v>
      </c>
    </row>
    <row r="29" spans="2:7" s="6" customFormat="1" ht="12.5" x14ac:dyDescent="0.35">
      <c r="B29" s="14" t="s">
        <v>176</v>
      </c>
      <c r="C29" s="14" t="s">
        <v>165</v>
      </c>
      <c r="D29" s="18"/>
      <c r="E29" s="56"/>
      <c r="F29" s="41"/>
      <c r="G29" s="51">
        <f t="shared" si="0"/>
        <v>0</v>
      </c>
    </row>
    <row r="30" spans="2:7" s="6" customFormat="1" ht="50" x14ac:dyDescent="0.35">
      <c r="B30" s="14"/>
      <c r="C30" s="14" t="s">
        <v>189</v>
      </c>
      <c r="D30" s="18" t="s">
        <v>188</v>
      </c>
      <c r="E30" s="56">
        <v>4</v>
      </c>
      <c r="F30" s="41"/>
      <c r="G30" s="51">
        <f t="shared" si="0"/>
        <v>0</v>
      </c>
    </row>
    <row r="31" spans="2:7" s="6" customFormat="1" ht="12.5" x14ac:dyDescent="0.35">
      <c r="B31" s="14"/>
      <c r="C31" s="14"/>
      <c r="D31" s="18"/>
      <c r="E31" s="56"/>
      <c r="F31" s="41"/>
      <c r="G31" s="51">
        <f t="shared" si="0"/>
        <v>0</v>
      </c>
    </row>
    <row r="32" spans="2:7" s="6" customFormat="1" ht="12.5" x14ac:dyDescent="0.35">
      <c r="B32" s="14" t="s">
        <v>177</v>
      </c>
      <c r="C32" s="14" t="s">
        <v>164</v>
      </c>
      <c r="D32" s="18"/>
      <c r="E32" s="56"/>
      <c r="F32" s="41"/>
      <c r="G32" s="51">
        <f t="shared" si="0"/>
        <v>0</v>
      </c>
    </row>
    <row r="33" spans="2:7" s="6" customFormat="1" ht="53.25" customHeight="1" x14ac:dyDescent="0.35">
      <c r="B33" s="14"/>
      <c r="C33" s="14" t="s">
        <v>209</v>
      </c>
      <c r="D33" s="18" t="s">
        <v>73</v>
      </c>
      <c r="E33" s="56">
        <v>1500</v>
      </c>
      <c r="F33" s="41"/>
      <c r="G33" s="51">
        <f t="shared" si="0"/>
        <v>0</v>
      </c>
    </row>
    <row r="34" spans="2:7" s="6" customFormat="1" ht="37.5" x14ac:dyDescent="0.35">
      <c r="B34" s="14"/>
      <c r="C34" s="14" t="s">
        <v>197</v>
      </c>
      <c r="D34" s="18" t="s">
        <v>73</v>
      </c>
      <c r="E34" s="56">
        <v>1500</v>
      </c>
      <c r="F34" s="41"/>
      <c r="G34" s="51">
        <f t="shared" si="0"/>
        <v>0</v>
      </c>
    </row>
    <row r="35" spans="2:7" s="6" customFormat="1" ht="12.5" x14ac:dyDescent="0.35">
      <c r="B35" s="54"/>
      <c r="C35" s="54"/>
      <c r="D35" s="55"/>
      <c r="E35" s="56"/>
      <c r="F35" s="57"/>
      <c r="G35" s="51">
        <f t="shared" si="0"/>
        <v>0</v>
      </c>
    </row>
    <row r="36" spans="2:7" s="6" customFormat="1" ht="26" x14ac:dyDescent="0.35">
      <c r="B36" s="48" t="s">
        <v>178</v>
      </c>
      <c r="C36" s="45" t="s">
        <v>160</v>
      </c>
      <c r="D36" s="15"/>
      <c r="E36" s="16"/>
      <c r="F36" s="16"/>
      <c r="G36" s="51">
        <f t="shared" si="0"/>
        <v>0</v>
      </c>
    </row>
    <row r="37" spans="2:7" s="6" customFormat="1" ht="12.5" x14ac:dyDescent="0.35">
      <c r="B37" s="14"/>
      <c r="C37" s="14"/>
      <c r="D37" s="15"/>
      <c r="E37" s="16"/>
      <c r="F37" s="16"/>
      <c r="G37" s="51">
        <f t="shared" si="0"/>
        <v>0</v>
      </c>
    </row>
    <row r="38" spans="2:7" s="6" customFormat="1" ht="50" x14ac:dyDescent="0.35">
      <c r="B38" s="14" t="s">
        <v>179</v>
      </c>
      <c r="C38" s="14" t="s">
        <v>224</v>
      </c>
      <c r="D38" s="18"/>
      <c r="E38" s="16"/>
      <c r="F38" s="41"/>
      <c r="G38" s="51">
        <f t="shared" si="0"/>
        <v>0</v>
      </c>
    </row>
    <row r="39" spans="2:7" s="6" customFormat="1" ht="25" x14ac:dyDescent="0.35">
      <c r="B39" s="14" t="s">
        <v>204</v>
      </c>
      <c r="C39" s="14" t="s">
        <v>212</v>
      </c>
      <c r="D39" s="18"/>
      <c r="E39" s="16"/>
      <c r="F39" s="41"/>
      <c r="G39" s="51">
        <f t="shared" si="0"/>
        <v>0</v>
      </c>
    </row>
    <row r="40" spans="2:7" s="6" customFormat="1" ht="29.25" customHeight="1" x14ac:dyDescent="0.35">
      <c r="B40" s="14"/>
      <c r="C40" s="14" t="s">
        <v>193</v>
      </c>
      <c r="D40" s="18" t="s">
        <v>110</v>
      </c>
      <c r="E40" s="16">
        <v>12</v>
      </c>
      <c r="F40" s="41"/>
      <c r="G40" s="51">
        <f t="shared" si="0"/>
        <v>0</v>
      </c>
    </row>
    <row r="41" spans="2:7" s="6" customFormat="1" ht="53.25" customHeight="1" x14ac:dyDescent="0.35">
      <c r="B41" s="14"/>
      <c r="C41" s="14" t="s">
        <v>194</v>
      </c>
      <c r="D41" s="18" t="s">
        <v>46</v>
      </c>
      <c r="E41" s="16">
        <v>90</v>
      </c>
      <c r="F41" s="41"/>
      <c r="G41" s="51">
        <f t="shared" si="0"/>
        <v>0</v>
      </c>
    </row>
    <row r="42" spans="2:7" s="6" customFormat="1" ht="12.5" x14ac:dyDescent="0.35">
      <c r="B42" s="14"/>
      <c r="C42" s="14"/>
      <c r="D42" s="18"/>
      <c r="E42" s="16"/>
      <c r="F42" s="41"/>
      <c r="G42" s="51">
        <f t="shared" si="0"/>
        <v>0</v>
      </c>
    </row>
    <row r="43" spans="2:7" s="6" customFormat="1" ht="12.5" x14ac:dyDescent="0.35">
      <c r="B43" s="14" t="s">
        <v>205</v>
      </c>
      <c r="C43" s="14" t="s">
        <v>162</v>
      </c>
      <c r="D43" s="18"/>
      <c r="E43" s="16"/>
      <c r="F43" s="41"/>
      <c r="G43" s="51">
        <f t="shared" si="0"/>
        <v>0</v>
      </c>
    </row>
    <row r="44" spans="2:7" s="6" customFormat="1" ht="29.25" customHeight="1" x14ac:dyDescent="0.35">
      <c r="B44" s="14"/>
      <c r="C44" s="14" t="s">
        <v>198</v>
      </c>
      <c r="D44" s="18" t="s">
        <v>110</v>
      </c>
      <c r="E44" s="16">
        <v>13</v>
      </c>
      <c r="F44" s="41"/>
      <c r="G44" s="51">
        <f t="shared" si="0"/>
        <v>0</v>
      </c>
    </row>
    <row r="45" spans="2:7" s="6" customFormat="1" ht="25" x14ac:dyDescent="0.35">
      <c r="B45" s="14"/>
      <c r="C45" s="14" t="s">
        <v>199</v>
      </c>
      <c r="D45" s="18" t="s">
        <v>46</v>
      </c>
      <c r="E45" s="16">
        <v>90</v>
      </c>
      <c r="F45" s="41"/>
      <c r="G45" s="51">
        <f t="shared" si="0"/>
        <v>0</v>
      </c>
    </row>
    <row r="46" spans="2:7" s="6" customFormat="1" ht="12.5" x14ac:dyDescent="0.35">
      <c r="B46" s="14"/>
      <c r="C46" s="14"/>
      <c r="D46" s="18"/>
      <c r="E46" s="16"/>
      <c r="F46" s="41"/>
      <c r="G46" s="51">
        <f t="shared" si="0"/>
        <v>0</v>
      </c>
    </row>
    <row r="47" spans="2:7" s="6" customFormat="1" ht="12.5" x14ac:dyDescent="0.35">
      <c r="B47" s="14" t="s">
        <v>205</v>
      </c>
      <c r="C47" s="14" t="s">
        <v>191</v>
      </c>
      <c r="D47" s="18"/>
      <c r="E47" s="16"/>
      <c r="F47" s="41"/>
      <c r="G47" s="51">
        <f t="shared" si="0"/>
        <v>0</v>
      </c>
    </row>
    <row r="48" spans="2:7" s="6" customFormat="1" ht="37.5" x14ac:dyDescent="0.35">
      <c r="B48" s="14"/>
      <c r="C48" s="14" t="s">
        <v>190</v>
      </c>
      <c r="D48" s="18" t="s">
        <v>46</v>
      </c>
      <c r="E48" s="16">
        <v>6</v>
      </c>
      <c r="F48" s="41"/>
      <c r="G48" s="51">
        <f t="shared" si="0"/>
        <v>0</v>
      </c>
    </row>
    <row r="49" spans="2:7" s="6" customFormat="1" ht="12.5" x14ac:dyDescent="0.35">
      <c r="B49" s="14"/>
      <c r="C49" s="14"/>
      <c r="D49" s="18"/>
      <c r="E49" s="16"/>
      <c r="F49" s="41"/>
      <c r="G49" s="51">
        <f t="shared" si="0"/>
        <v>0</v>
      </c>
    </row>
    <row r="50" spans="2:7" s="6" customFormat="1" ht="25" x14ac:dyDescent="0.35">
      <c r="B50" s="14" t="s">
        <v>206</v>
      </c>
      <c r="C50" s="14" t="s">
        <v>109</v>
      </c>
      <c r="D50" s="18"/>
      <c r="E50" s="16"/>
      <c r="F50" s="41"/>
      <c r="G50" s="51">
        <f t="shared" si="0"/>
        <v>0</v>
      </c>
    </row>
    <row r="51" spans="2:7" s="6" customFormat="1" ht="38.25" customHeight="1" x14ac:dyDescent="0.35">
      <c r="B51" s="14"/>
      <c r="C51" s="14" t="s">
        <v>200</v>
      </c>
      <c r="D51" s="18" t="s">
        <v>110</v>
      </c>
      <c r="E51" s="16">
        <v>10</v>
      </c>
      <c r="F51" s="41"/>
      <c r="G51" s="51">
        <f t="shared" si="0"/>
        <v>0</v>
      </c>
    </row>
    <row r="52" spans="2:7" s="6" customFormat="1" ht="28.5" customHeight="1" x14ac:dyDescent="0.35">
      <c r="B52" s="14"/>
      <c r="C52" s="14" t="s">
        <v>201</v>
      </c>
      <c r="D52" s="18" t="s">
        <v>46</v>
      </c>
      <c r="E52" s="16">
        <v>90</v>
      </c>
      <c r="F52" s="41"/>
      <c r="G52" s="51">
        <f t="shared" si="0"/>
        <v>0</v>
      </c>
    </row>
    <row r="53" spans="2:7" s="6" customFormat="1" ht="12.5" x14ac:dyDescent="0.35">
      <c r="B53" s="14"/>
      <c r="C53" s="14"/>
      <c r="D53" s="18"/>
      <c r="E53" s="16"/>
      <c r="F53" s="41"/>
      <c r="G53" s="51">
        <f t="shared" si="0"/>
        <v>0</v>
      </c>
    </row>
    <row r="54" spans="2:7" s="6" customFormat="1" ht="12.5" x14ac:dyDescent="0.35">
      <c r="B54" s="14" t="s">
        <v>207</v>
      </c>
      <c r="C54" s="14" t="s">
        <v>163</v>
      </c>
      <c r="D54" s="18"/>
      <c r="E54" s="16"/>
      <c r="F54" s="41"/>
      <c r="G54" s="51">
        <f t="shared" si="0"/>
        <v>0</v>
      </c>
    </row>
    <row r="55" spans="2:7" s="6" customFormat="1" ht="25" x14ac:dyDescent="0.35">
      <c r="B55" s="14"/>
      <c r="C55" s="14" t="s">
        <v>202</v>
      </c>
      <c r="D55" s="18" t="s">
        <v>46</v>
      </c>
      <c r="E55" s="16">
        <v>20</v>
      </c>
      <c r="F55" s="41"/>
      <c r="G55" s="51">
        <f t="shared" si="0"/>
        <v>0</v>
      </c>
    </row>
    <row r="56" spans="2:7" s="6" customFormat="1" ht="12.5" x14ac:dyDescent="0.35">
      <c r="B56" s="14"/>
      <c r="C56" s="14"/>
      <c r="D56" s="18"/>
      <c r="E56" s="16"/>
      <c r="F56" s="41"/>
      <c r="G56" s="51">
        <f t="shared" si="0"/>
        <v>0</v>
      </c>
    </row>
    <row r="57" spans="2:7" s="6" customFormat="1" ht="12.5" x14ac:dyDescent="0.35">
      <c r="B57" s="14" t="s">
        <v>208</v>
      </c>
      <c r="C57" s="14" t="s">
        <v>164</v>
      </c>
      <c r="D57" s="18"/>
      <c r="E57" s="16"/>
      <c r="F57" s="41"/>
      <c r="G57" s="51">
        <f t="shared" si="0"/>
        <v>0</v>
      </c>
    </row>
    <row r="58" spans="2:7" s="6" customFormat="1" ht="40.5" customHeight="1" x14ac:dyDescent="0.35">
      <c r="B58" s="14"/>
      <c r="C58" s="14" t="s">
        <v>203</v>
      </c>
      <c r="D58" s="18" t="s">
        <v>73</v>
      </c>
      <c r="E58" s="16">
        <v>26</v>
      </c>
      <c r="F58" s="41"/>
      <c r="G58" s="51">
        <f t="shared" si="0"/>
        <v>0</v>
      </c>
    </row>
    <row r="59" spans="2:7" s="6" customFormat="1" ht="12.5" x14ac:dyDescent="0.35">
      <c r="B59" s="14"/>
      <c r="C59" s="14"/>
      <c r="D59" s="18"/>
      <c r="E59" s="16"/>
      <c r="F59" s="41"/>
      <c r="G59" s="51">
        <f t="shared" si="0"/>
        <v>0</v>
      </c>
    </row>
    <row r="60" spans="2:7" s="6" customFormat="1" ht="12.5" x14ac:dyDescent="0.35">
      <c r="B60" s="14" t="s">
        <v>208</v>
      </c>
      <c r="C60" s="14" t="s">
        <v>165</v>
      </c>
      <c r="D60" s="18"/>
      <c r="E60" s="16"/>
      <c r="F60" s="41"/>
      <c r="G60" s="51">
        <f t="shared" si="0"/>
        <v>0</v>
      </c>
    </row>
    <row r="61" spans="2:7" s="6" customFormat="1" ht="50" x14ac:dyDescent="0.35">
      <c r="B61" s="14"/>
      <c r="C61" s="14" t="s">
        <v>189</v>
      </c>
      <c r="D61" s="18" t="s">
        <v>188</v>
      </c>
      <c r="E61" s="16">
        <v>2</v>
      </c>
      <c r="F61" s="41"/>
      <c r="G61" s="51">
        <f t="shared" si="0"/>
        <v>0</v>
      </c>
    </row>
    <row r="62" spans="2:7" s="6" customFormat="1" ht="12.5" x14ac:dyDescent="0.35">
      <c r="B62" s="14"/>
      <c r="C62" s="14"/>
      <c r="D62" s="18"/>
      <c r="E62" s="16"/>
      <c r="F62" s="41"/>
      <c r="G62" s="51">
        <f t="shared" si="0"/>
        <v>0</v>
      </c>
    </row>
    <row r="63" spans="2:7" s="6" customFormat="1" ht="13" x14ac:dyDescent="0.35">
      <c r="B63" s="48" t="s">
        <v>180</v>
      </c>
      <c r="C63" s="45" t="s">
        <v>136</v>
      </c>
      <c r="D63" s="18"/>
      <c r="E63" s="16"/>
      <c r="F63" s="41"/>
      <c r="G63" s="51">
        <f t="shared" si="0"/>
        <v>0</v>
      </c>
    </row>
    <row r="64" spans="2:7" s="6" customFormat="1" ht="12.5" x14ac:dyDescent="0.35">
      <c r="B64" s="14"/>
      <c r="C64" s="14"/>
      <c r="D64" s="18"/>
      <c r="E64" s="16"/>
      <c r="F64" s="41"/>
      <c r="G64" s="51">
        <f t="shared" si="0"/>
        <v>0</v>
      </c>
    </row>
    <row r="65" spans="2:7" s="6" customFormat="1" ht="50" x14ac:dyDescent="0.35">
      <c r="B65" s="14" t="s">
        <v>181</v>
      </c>
      <c r="C65" s="14" t="s">
        <v>137</v>
      </c>
      <c r="D65" s="18" t="s">
        <v>138</v>
      </c>
      <c r="E65" s="16">
        <v>1</v>
      </c>
      <c r="F65" s="41"/>
      <c r="G65" s="51">
        <f t="shared" si="0"/>
        <v>0</v>
      </c>
    </row>
    <row r="66" spans="2:7" s="6" customFormat="1" ht="12.5" x14ac:dyDescent="0.35">
      <c r="B66" s="13"/>
      <c r="C66" s="13"/>
      <c r="D66" s="13"/>
      <c r="E66" s="13"/>
      <c r="F66" s="13"/>
      <c r="G66" s="51">
        <f t="shared" ref="G66" si="1">E66*F66</f>
        <v>0</v>
      </c>
    </row>
    <row r="67" spans="2:7" s="20" customFormat="1" ht="16.75" customHeight="1" x14ac:dyDescent="0.35">
      <c r="B67" s="21" t="s">
        <v>14</v>
      </c>
      <c r="C67" s="22"/>
      <c r="D67" s="23"/>
      <c r="E67" s="24"/>
      <c r="F67" s="24"/>
      <c r="G67" s="37">
        <f>SUM(G6:G66)</f>
        <v>0</v>
      </c>
    </row>
    <row r="68" spans="2:7" s="6" customFormat="1" ht="12.5" x14ac:dyDescent="0.35">
      <c r="G68" s="32"/>
    </row>
    <row r="69" spans="2:7" s="6" customFormat="1" ht="12.5" x14ac:dyDescent="0.35">
      <c r="G69" s="32"/>
    </row>
    <row r="70" spans="2:7" s="6" customFormat="1" ht="12.5" x14ac:dyDescent="0.35">
      <c r="G70" s="32"/>
    </row>
    <row r="71" spans="2:7" s="6" customFormat="1" ht="12.5" x14ac:dyDescent="0.35">
      <c r="G71" s="32"/>
    </row>
    <row r="72" spans="2:7" s="6" customFormat="1" ht="12.5" x14ac:dyDescent="0.35">
      <c r="G72" s="32"/>
    </row>
    <row r="73" spans="2:7" s="6" customFormat="1" ht="12.5" x14ac:dyDescent="0.35">
      <c r="G73" s="32"/>
    </row>
    <row r="74" spans="2:7" s="6" customFormat="1" ht="12.5" x14ac:dyDescent="0.35">
      <c r="G74" s="32"/>
    </row>
    <row r="75" spans="2:7" s="6" customFormat="1" ht="12.5" x14ac:dyDescent="0.35">
      <c r="G75" s="32"/>
    </row>
    <row r="76" spans="2:7" s="6" customFormat="1" ht="12.5" x14ac:dyDescent="0.35">
      <c r="G76" s="32"/>
    </row>
    <row r="77" spans="2:7" s="6" customFormat="1" ht="12.5" x14ac:dyDescent="0.35">
      <c r="G77" s="32"/>
    </row>
    <row r="78" spans="2:7" s="6" customFormat="1" ht="12.5" x14ac:dyDescent="0.35">
      <c r="G78" s="32"/>
    </row>
    <row r="79" spans="2:7" s="6" customFormat="1" ht="12.5" x14ac:dyDescent="0.35">
      <c r="G79" s="32"/>
    </row>
    <row r="80" spans="2:7" s="6" customFormat="1" ht="12.5" x14ac:dyDescent="0.35">
      <c r="G80" s="32"/>
    </row>
    <row r="81" spans="7:7" s="6" customFormat="1" ht="12.5" x14ac:dyDescent="0.35">
      <c r="G81" s="32"/>
    </row>
    <row r="82" spans="7:7" s="6" customFormat="1" ht="12.5" x14ac:dyDescent="0.35">
      <c r="G82" s="32"/>
    </row>
    <row r="83" spans="7:7" s="6" customFormat="1" ht="12.5" x14ac:dyDescent="0.35">
      <c r="G83" s="32"/>
    </row>
    <row r="84" spans="7:7" s="6" customFormat="1" ht="12.5" x14ac:dyDescent="0.35">
      <c r="G84" s="32"/>
    </row>
    <row r="85" spans="7:7" s="6" customFormat="1" ht="12.5" x14ac:dyDescent="0.35">
      <c r="G85" s="32"/>
    </row>
    <row r="86" spans="7:7" s="6" customFormat="1" ht="12.5" x14ac:dyDescent="0.35">
      <c r="G86" s="32"/>
    </row>
    <row r="87" spans="7:7" s="6" customFormat="1" ht="12.5" x14ac:dyDescent="0.35">
      <c r="G87" s="32"/>
    </row>
  </sheetData>
  <mergeCells count="2">
    <mergeCell ref="B1:C2"/>
    <mergeCell ref="F3:G3"/>
  </mergeCells>
  <pageMargins left="0.98425196850393704" right="0.27559055118110237" top="0.39370078740157483" bottom="0.39370078740157483" header="0.31496062992125984" footer="0.31496062992125984"/>
  <pageSetup paperSize="9" scale="85" orientation="portrait" horizontalDpi="300" verticalDpi="300" r:id="rId1"/>
  <rowBreaks count="1" manualBreakCount="1">
    <brk id="87"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E894C2-6E02-48B8-81E1-6B4E3A96CF66}">
  <dimension ref="A1:G39"/>
  <sheetViews>
    <sheetView showGridLines="0" view="pageBreakPreview" topLeftCell="B1" zoomScale="85" zoomScaleNormal="100" zoomScaleSheetLayoutView="85" workbookViewId="0">
      <selection activeCell="C24" sqref="C24"/>
    </sheetView>
  </sheetViews>
  <sheetFormatPr defaultColWidth="9.1796875" defaultRowHeight="14.5" x14ac:dyDescent="0.35"/>
  <cols>
    <col min="1" max="1" width="5.453125" style="1" hidden="1" customWidth="1"/>
    <col min="2" max="2" width="8.7265625" style="1" customWidth="1"/>
    <col min="3" max="3" width="31.81640625" style="1" customWidth="1"/>
    <col min="4" max="5" width="9.7265625" style="1" customWidth="1"/>
    <col min="6" max="6" width="10.81640625" style="1" customWidth="1"/>
    <col min="7" max="7" width="15" style="40" customWidth="1"/>
    <col min="8" max="16384" width="9.1796875" style="1"/>
  </cols>
  <sheetData>
    <row r="1" spans="1:7" s="3" customFormat="1" ht="12.75" customHeight="1" x14ac:dyDescent="0.35">
      <c r="A1" s="3" t="s">
        <v>0</v>
      </c>
      <c r="B1" s="60" t="s">
        <v>47</v>
      </c>
      <c r="C1" s="60"/>
      <c r="D1" s="50"/>
      <c r="E1" s="50"/>
      <c r="G1" s="35"/>
    </row>
    <row r="2" spans="1:7" s="3" customFormat="1" ht="12.75" customHeight="1" x14ac:dyDescent="0.35">
      <c r="B2" s="60"/>
      <c r="C2" s="60"/>
      <c r="D2" s="50"/>
      <c r="E2" s="50"/>
      <c r="G2" s="35"/>
    </row>
    <row r="3" spans="1:7" s="3" customFormat="1" ht="13" x14ac:dyDescent="0.35">
      <c r="B3" s="46" t="s">
        <v>153</v>
      </c>
      <c r="C3" s="47"/>
      <c r="F3" s="61"/>
      <c r="G3" s="61"/>
    </row>
    <row r="4" spans="1:7" s="3" customFormat="1" ht="13" x14ac:dyDescent="0.35">
      <c r="G4" s="38"/>
    </row>
    <row r="5" spans="1:7" s="6" customFormat="1" ht="27.65" customHeight="1" x14ac:dyDescent="0.35">
      <c r="B5" s="8" t="s">
        <v>3</v>
      </c>
      <c r="C5" s="8" t="s">
        <v>4</v>
      </c>
      <c r="D5" s="8" t="s">
        <v>5</v>
      </c>
      <c r="E5" s="8" t="s">
        <v>6</v>
      </c>
      <c r="F5" s="8" t="s">
        <v>7</v>
      </c>
      <c r="G5" s="39" t="s">
        <v>8</v>
      </c>
    </row>
    <row r="6" spans="1:7" s="6" customFormat="1" ht="13" x14ac:dyDescent="0.35">
      <c r="A6" s="6">
        <v>642</v>
      </c>
      <c r="B6" s="49" t="s">
        <v>182</v>
      </c>
      <c r="C6" s="11" t="s">
        <v>62</v>
      </c>
      <c r="D6" s="10"/>
      <c r="E6" s="12"/>
      <c r="F6" s="12"/>
      <c r="G6" s="51">
        <f t="shared" ref="G6:G17" si="0">E6*F6</f>
        <v>0</v>
      </c>
    </row>
    <row r="7" spans="1:7" s="6" customFormat="1" ht="12.75" customHeight="1" x14ac:dyDescent="0.35">
      <c r="B7" s="13"/>
      <c r="C7" s="13"/>
      <c r="D7" s="13"/>
      <c r="E7" s="13"/>
      <c r="F7" s="13"/>
      <c r="G7" s="51">
        <f t="shared" si="0"/>
        <v>0</v>
      </c>
    </row>
    <row r="8" spans="1:7" s="6" customFormat="1" ht="100" x14ac:dyDescent="0.35">
      <c r="A8" s="6">
        <v>643</v>
      </c>
      <c r="B8" s="14" t="s">
        <v>183</v>
      </c>
      <c r="C8" s="14" t="s">
        <v>141</v>
      </c>
      <c r="D8" s="15" t="s">
        <v>68</v>
      </c>
      <c r="E8" s="13">
        <v>0.7</v>
      </c>
      <c r="F8" s="16"/>
      <c r="G8" s="51">
        <f t="shared" si="0"/>
        <v>0</v>
      </c>
    </row>
    <row r="9" spans="1:7" s="6" customFormat="1" ht="12.75" customHeight="1" x14ac:dyDescent="0.35">
      <c r="B9" s="13"/>
      <c r="C9" s="13"/>
      <c r="D9" s="13"/>
      <c r="E9" s="13"/>
      <c r="F9" s="13"/>
      <c r="G9" s="51">
        <f t="shared" si="0"/>
        <v>0</v>
      </c>
    </row>
    <row r="10" spans="1:7" s="6" customFormat="1" ht="26" x14ac:dyDescent="0.35">
      <c r="A10" s="6">
        <v>647</v>
      </c>
      <c r="B10" s="48" t="s">
        <v>184</v>
      </c>
      <c r="C10" s="45" t="s">
        <v>140</v>
      </c>
      <c r="D10" s="18"/>
      <c r="E10" s="19"/>
      <c r="F10" s="41"/>
      <c r="G10" s="51">
        <f t="shared" si="0"/>
        <v>0</v>
      </c>
    </row>
    <row r="11" spans="1:7" s="6" customFormat="1" ht="12.5" x14ac:dyDescent="0.35">
      <c r="A11" s="6">
        <v>649</v>
      </c>
      <c r="B11" s="14"/>
      <c r="C11" s="14"/>
      <c r="D11" s="15"/>
      <c r="E11" s="16"/>
      <c r="F11" s="41"/>
      <c r="G11" s="51">
        <f t="shared" si="0"/>
        <v>0</v>
      </c>
    </row>
    <row r="12" spans="1:7" s="6" customFormat="1" ht="25" x14ac:dyDescent="0.35">
      <c r="B12" s="14">
        <v>20.100000000000001</v>
      </c>
      <c r="C12" s="13" t="s">
        <v>154</v>
      </c>
      <c r="D12" s="15"/>
      <c r="E12" s="16"/>
      <c r="F12" s="42"/>
      <c r="G12" s="51">
        <f t="shared" si="0"/>
        <v>0</v>
      </c>
    </row>
    <row r="13" spans="1:7" s="6" customFormat="1" ht="12.5" x14ac:dyDescent="0.35">
      <c r="A13" s="6">
        <v>650</v>
      </c>
      <c r="B13" s="14"/>
      <c r="C13" s="14"/>
      <c r="D13" s="15"/>
      <c r="E13" s="16"/>
      <c r="F13" s="41"/>
      <c r="G13" s="51">
        <f t="shared" si="0"/>
        <v>0</v>
      </c>
    </row>
    <row r="14" spans="1:7" s="6" customFormat="1" ht="50" x14ac:dyDescent="0.35">
      <c r="B14" s="14" t="s">
        <v>185</v>
      </c>
      <c r="C14" s="14" t="s">
        <v>155</v>
      </c>
      <c r="D14" s="18" t="s">
        <v>110</v>
      </c>
      <c r="E14" s="16">
        <v>70</v>
      </c>
      <c r="F14" s="41"/>
      <c r="G14" s="51">
        <f t="shared" si="0"/>
        <v>0</v>
      </c>
    </row>
    <row r="15" spans="1:7" s="6" customFormat="1" ht="12.5" x14ac:dyDescent="0.35">
      <c r="B15" s="14"/>
      <c r="C15" s="14"/>
      <c r="D15" s="18"/>
      <c r="E15" s="16"/>
      <c r="F15" s="41"/>
      <c r="G15" s="51">
        <f t="shared" si="0"/>
        <v>0</v>
      </c>
    </row>
    <row r="16" spans="1:7" s="6" customFormat="1" ht="288.75" customHeight="1" x14ac:dyDescent="0.35">
      <c r="B16" s="14" t="s">
        <v>186</v>
      </c>
      <c r="C16" s="14" t="s">
        <v>152</v>
      </c>
      <c r="D16" s="15" t="s">
        <v>68</v>
      </c>
      <c r="E16" s="16">
        <v>0.7</v>
      </c>
      <c r="F16" s="41"/>
      <c r="G16" s="51">
        <f t="shared" si="0"/>
        <v>0</v>
      </c>
    </row>
    <row r="17" spans="2:7" s="6" customFormat="1" ht="12.5" x14ac:dyDescent="0.35">
      <c r="B17" s="14"/>
      <c r="C17" s="15"/>
      <c r="D17" s="15"/>
      <c r="E17" s="16"/>
      <c r="F17" s="41"/>
      <c r="G17" s="51">
        <f t="shared" si="0"/>
        <v>0</v>
      </c>
    </row>
    <row r="18" spans="2:7" s="20" customFormat="1" ht="16.75" customHeight="1" x14ac:dyDescent="0.35">
      <c r="B18" s="62" t="s">
        <v>14</v>
      </c>
      <c r="C18" s="63"/>
      <c r="D18" s="63"/>
      <c r="E18" s="63"/>
      <c r="F18" s="64"/>
      <c r="G18" s="37">
        <f>SUM(G6:G17)</f>
        <v>0</v>
      </c>
    </row>
    <row r="19" spans="2:7" s="6" customFormat="1" ht="12.5" x14ac:dyDescent="0.35">
      <c r="G19" s="32"/>
    </row>
    <row r="20" spans="2:7" s="6" customFormat="1" ht="12.5" x14ac:dyDescent="0.35">
      <c r="G20" s="32"/>
    </row>
    <row r="21" spans="2:7" s="6" customFormat="1" ht="12.5" x14ac:dyDescent="0.35">
      <c r="G21" s="32"/>
    </row>
    <row r="22" spans="2:7" s="6" customFormat="1" ht="12.5" x14ac:dyDescent="0.35">
      <c r="G22" s="32"/>
    </row>
    <row r="23" spans="2:7" s="6" customFormat="1" ht="12.5" x14ac:dyDescent="0.35">
      <c r="G23" s="32"/>
    </row>
    <row r="24" spans="2:7" s="6" customFormat="1" ht="12.5" x14ac:dyDescent="0.35">
      <c r="G24" s="32"/>
    </row>
    <row r="25" spans="2:7" s="6" customFormat="1" ht="12.5" x14ac:dyDescent="0.35">
      <c r="G25" s="32"/>
    </row>
    <row r="26" spans="2:7" s="6" customFormat="1" ht="12.5" x14ac:dyDescent="0.35">
      <c r="G26" s="32"/>
    </row>
    <row r="27" spans="2:7" s="6" customFormat="1" ht="12.5" x14ac:dyDescent="0.35">
      <c r="G27" s="32"/>
    </row>
    <row r="28" spans="2:7" s="6" customFormat="1" ht="12.5" x14ac:dyDescent="0.35">
      <c r="G28" s="32"/>
    </row>
    <row r="29" spans="2:7" s="6" customFormat="1" ht="12.5" x14ac:dyDescent="0.35">
      <c r="G29" s="32"/>
    </row>
    <row r="30" spans="2:7" s="6" customFormat="1" ht="12.5" x14ac:dyDescent="0.35">
      <c r="G30" s="32"/>
    </row>
    <row r="31" spans="2:7" s="6" customFormat="1" ht="12.5" x14ac:dyDescent="0.35">
      <c r="G31" s="32"/>
    </row>
    <row r="32" spans="2:7" s="6" customFormat="1" ht="12.5" x14ac:dyDescent="0.35">
      <c r="G32" s="32"/>
    </row>
    <row r="33" spans="3:7" s="6" customFormat="1" ht="12.5" x14ac:dyDescent="0.35">
      <c r="G33" s="32"/>
    </row>
    <row r="34" spans="3:7" s="6" customFormat="1" ht="12.5" x14ac:dyDescent="0.35">
      <c r="G34" s="32"/>
    </row>
    <row r="35" spans="3:7" s="6" customFormat="1" ht="12.5" x14ac:dyDescent="0.35">
      <c r="G35" s="32"/>
    </row>
    <row r="36" spans="3:7" s="6" customFormat="1" ht="12.5" x14ac:dyDescent="0.35">
      <c r="G36" s="32"/>
    </row>
    <row r="37" spans="3:7" s="6" customFormat="1" ht="12.5" x14ac:dyDescent="0.35">
      <c r="G37" s="32"/>
    </row>
    <row r="38" spans="3:7" s="6" customFormat="1" ht="12.5" x14ac:dyDescent="0.35">
      <c r="G38" s="32"/>
    </row>
    <row r="39" spans="3:7" x14ac:dyDescent="0.35">
      <c r="C39" s="6"/>
    </row>
  </sheetData>
  <mergeCells count="3">
    <mergeCell ref="B1:C2"/>
    <mergeCell ref="F3:G3"/>
    <mergeCell ref="B18:F18"/>
  </mergeCells>
  <pageMargins left="0.98425196850393704" right="0.27559055118110237" top="0.39370078740157483" bottom="0.39370078740157483" header="0.31496062992125984" footer="0.31496062992125984"/>
  <pageSetup paperSize="9" scale="85" orientation="portrait" horizontalDpi="300" verticalDpi="300" r:id="rId1"/>
  <rowBreaks count="1" manualBreakCount="1">
    <brk id="3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58"/>
  <sheetViews>
    <sheetView showGridLines="0" view="pageBreakPreview" topLeftCell="B1" zoomScaleNormal="100" zoomScaleSheetLayoutView="100" workbookViewId="0">
      <selection activeCell="E11" sqref="E11"/>
    </sheetView>
  </sheetViews>
  <sheetFormatPr defaultColWidth="9.1796875" defaultRowHeight="14.5" x14ac:dyDescent="0.35"/>
  <cols>
    <col min="1" max="1" width="5.453125" style="1" hidden="1" customWidth="1"/>
    <col min="2" max="2" width="5.453125" style="1" customWidth="1"/>
    <col min="3" max="3" width="11.453125" style="1" customWidth="1"/>
    <col min="4" max="4" width="5.453125" style="1" customWidth="1"/>
    <col min="5" max="5" width="49.453125" style="1" customWidth="1"/>
    <col min="6" max="8" width="5.453125" style="1" customWidth="1"/>
    <col min="9" max="9" width="14.1796875" style="1" customWidth="1"/>
    <col min="10" max="16384" width="9.1796875" style="1"/>
  </cols>
  <sheetData>
    <row r="1" spans="2:9" s="3" customFormat="1" ht="13" x14ac:dyDescent="0.35">
      <c r="B1" s="46" t="s">
        <v>47</v>
      </c>
    </row>
    <row r="2" spans="2:9" s="3" customFormat="1" ht="13" x14ac:dyDescent="0.35">
      <c r="B2" s="46" t="s">
        <v>29</v>
      </c>
    </row>
    <row r="3" spans="2:9" s="3" customFormat="1" ht="13" x14ac:dyDescent="0.35">
      <c r="B3" s="4"/>
    </row>
    <row r="4" spans="2:9" s="3" customFormat="1" ht="13" x14ac:dyDescent="0.35">
      <c r="E4" s="58" t="s">
        <v>15</v>
      </c>
    </row>
    <row r="5" spans="2:9" s="6" customFormat="1" ht="14.9" customHeight="1" x14ac:dyDescent="0.35">
      <c r="B5" s="7" t="s">
        <v>13</v>
      </c>
      <c r="C5" s="7" t="s">
        <v>16</v>
      </c>
      <c r="D5" s="7" t="s">
        <v>13</v>
      </c>
      <c r="E5" s="7" t="s">
        <v>4</v>
      </c>
      <c r="F5" s="7" t="s">
        <v>13</v>
      </c>
      <c r="G5" s="7" t="s">
        <v>13</v>
      </c>
      <c r="H5" s="7" t="s">
        <v>13</v>
      </c>
      <c r="I5" s="7" t="s">
        <v>8</v>
      </c>
    </row>
    <row r="6" spans="2:9" s="6" customFormat="1" ht="12.5" x14ac:dyDescent="0.35">
      <c r="B6" s="26"/>
      <c r="C6" s="27">
        <v>1</v>
      </c>
      <c r="D6" s="26"/>
      <c r="E6" s="27" t="s">
        <v>1</v>
      </c>
      <c r="F6" s="26"/>
      <c r="G6" s="26"/>
      <c r="H6" s="26"/>
      <c r="I6" s="33">
        <f>'A-P&amp;G'!G56</f>
        <v>50000</v>
      </c>
    </row>
    <row r="7" spans="2:9" s="6" customFormat="1" ht="12.75" customHeight="1" x14ac:dyDescent="0.35">
      <c r="I7" s="32"/>
    </row>
    <row r="8" spans="2:9" s="6" customFormat="1" ht="12.5" x14ac:dyDescent="0.35">
      <c r="B8" s="26"/>
      <c r="C8" s="27" t="s">
        <v>18</v>
      </c>
      <c r="D8" s="26"/>
      <c r="E8" s="27" t="s">
        <v>114</v>
      </c>
      <c r="F8" s="26"/>
      <c r="G8" s="26"/>
      <c r="H8" s="26"/>
      <c r="I8" s="33">
        <f>'B-Roadworks_access access rds'!G89</f>
        <v>0</v>
      </c>
    </row>
    <row r="9" spans="2:9" s="6" customFormat="1" ht="12.5" x14ac:dyDescent="0.35">
      <c r="B9" s="26"/>
      <c r="C9" s="27"/>
      <c r="D9" s="26"/>
      <c r="E9" s="27"/>
      <c r="F9" s="26"/>
      <c r="G9" s="26"/>
      <c r="H9" s="26"/>
      <c r="I9" s="33"/>
    </row>
    <row r="10" spans="2:9" s="6" customFormat="1" ht="12.5" x14ac:dyDescent="0.35">
      <c r="B10" s="26"/>
      <c r="C10" s="27" t="s">
        <v>19</v>
      </c>
      <c r="D10" s="26"/>
      <c r="E10" s="27" t="s">
        <v>115</v>
      </c>
      <c r="F10" s="26"/>
      <c r="G10" s="26"/>
      <c r="H10" s="26"/>
      <c r="I10" s="33">
        <f>'C-Side channels'!G67</f>
        <v>0</v>
      </c>
    </row>
    <row r="11" spans="2:9" s="6" customFormat="1" ht="12.5" x14ac:dyDescent="0.35">
      <c r="B11" s="26"/>
      <c r="C11" s="27"/>
      <c r="D11" s="26"/>
      <c r="E11" s="27"/>
      <c r="F11" s="26"/>
      <c r="G11" s="26"/>
      <c r="H11" s="26"/>
      <c r="I11" s="33"/>
    </row>
    <row r="12" spans="2:9" s="6" customFormat="1" ht="12.5" x14ac:dyDescent="0.35">
      <c r="B12" s="26"/>
      <c r="C12" s="27" t="s">
        <v>30</v>
      </c>
      <c r="D12" s="26"/>
      <c r="E12" s="27" t="s">
        <v>156</v>
      </c>
      <c r="F12" s="26"/>
      <c r="G12" s="26"/>
      <c r="H12" s="26"/>
      <c r="I12" s="33">
        <f>'D-Jeep track'!G18</f>
        <v>0</v>
      </c>
    </row>
    <row r="13" spans="2:9" s="6" customFormat="1" ht="12.5" x14ac:dyDescent="0.35">
      <c r="B13" s="26"/>
      <c r="C13" s="27"/>
      <c r="D13" s="26"/>
      <c r="E13" s="27"/>
      <c r="F13" s="26"/>
      <c r="G13" s="26"/>
      <c r="H13" s="26"/>
      <c r="I13" s="33"/>
    </row>
    <row r="14" spans="2:9" s="20" customFormat="1" ht="16.75" customHeight="1" x14ac:dyDescent="0.35">
      <c r="B14" s="28"/>
      <c r="C14" s="28"/>
      <c r="D14" s="28"/>
      <c r="E14" s="27" t="s">
        <v>17</v>
      </c>
      <c r="F14" s="29"/>
      <c r="G14" s="29"/>
      <c r="H14" s="29"/>
      <c r="I14" s="34">
        <f>SUM(I6:I13)</f>
        <v>50000</v>
      </c>
    </row>
    <row r="15" spans="2:9" s="6" customFormat="1" ht="12.5" x14ac:dyDescent="0.35"/>
    <row r="16" spans="2:9" s="6" customFormat="1" ht="12.5" x14ac:dyDescent="0.35"/>
    <row r="17" s="6" customFormat="1" ht="12.5" x14ac:dyDescent="0.35"/>
    <row r="18" s="6" customFormat="1" ht="12.5" x14ac:dyDescent="0.35"/>
    <row r="19" s="6" customFormat="1" ht="12.5" x14ac:dyDescent="0.35"/>
    <row r="20" s="6" customFormat="1" ht="12.5" x14ac:dyDescent="0.35"/>
    <row r="21" s="6" customFormat="1" ht="12.5" x14ac:dyDescent="0.35"/>
    <row r="22" s="6" customFormat="1" ht="12.5" x14ac:dyDescent="0.35"/>
    <row r="23" s="6" customFormat="1" ht="12.5" x14ac:dyDescent="0.35"/>
    <row r="24" s="6" customFormat="1" ht="12.5" x14ac:dyDescent="0.35"/>
    <row r="25" s="6" customFormat="1" ht="12.5" x14ac:dyDescent="0.35"/>
    <row r="26" s="6" customFormat="1" ht="12.5" x14ac:dyDescent="0.35"/>
    <row r="27" s="6" customFormat="1" ht="12.5" x14ac:dyDescent="0.35"/>
    <row r="28" s="6" customFormat="1" ht="12.5" x14ac:dyDescent="0.35"/>
    <row r="29" s="6" customFormat="1" ht="12.5" x14ac:dyDescent="0.35"/>
    <row r="30" s="6" customFormat="1" ht="12.5" x14ac:dyDescent="0.35"/>
    <row r="31" s="6" customFormat="1" ht="12.5" x14ac:dyDescent="0.35"/>
    <row r="32" s="6" customFormat="1" ht="12.5" x14ac:dyDescent="0.35"/>
    <row r="33" s="6" customFormat="1" ht="12.5" x14ac:dyDescent="0.35"/>
    <row r="34" s="6" customFormat="1" ht="12.5" x14ac:dyDescent="0.35"/>
    <row r="35" s="6" customFormat="1" ht="12.5" x14ac:dyDescent="0.35"/>
    <row r="36" s="6" customFormat="1" ht="12.5" x14ac:dyDescent="0.35"/>
    <row r="37" s="6" customFormat="1" ht="12.5" x14ac:dyDescent="0.35"/>
    <row r="38" s="6" customFormat="1" ht="12.5" x14ac:dyDescent="0.35"/>
    <row r="39" s="6" customFormat="1" ht="12.5" x14ac:dyDescent="0.35"/>
    <row r="40" s="6" customFormat="1" ht="12.5" x14ac:dyDescent="0.35"/>
    <row r="41" s="6" customFormat="1" ht="12.5" x14ac:dyDescent="0.35"/>
    <row r="42" s="6" customFormat="1" ht="12.5" x14ac:dyDescent="0.35"/>
    <row r="43" s="6" customFormat="1" ht="12.5" x14ac:dyDescent="0.35"/>
    <row r="44" s="6" customFormat="1" ht="12.5" x14ac:dyDescent="0.35"/>
    <row r="45" s="6" customFormat="1" ht="12.5" x14ac:dyDescent="0.35"/>
    <row r="46" s="6" customFormat="1" ht="12.5" x14ac:dyDescent="0.35"/>
    <row r="47" s="6" customFormat="1" ht="12.5" x14ac:dyDescent="0.35"/>
    <row r="48" s="6" customFormat="1" ht="12.5" x14ac:dyDescent="0.35"/>
    <row r="49" spans="2:5" s="6" customFormat="1" ht="12.5" x14ac:dyDescent="0.35"/>
    <row r="50" spans="2:5" s="6" customFormat="1" ht="12.5" x14ac:dyDescent="0.35"/>
    <row r="51" spans="2:5" s="6" customFormat="1" ht="12.5" x14ac:dyDescent="0.35"/>
    <row r="52" spans="2:5" s="6" customFormat="1" ht="12.5" x14ac:dyDescent="0.35"/>
    <row r="53" spans="2:5" s="6" customFormat="1" ht="12.5" x14ac:dyDescent="0.35"/>
    <row r="54" spans="2:5" s="6" customFormat="1" ht="12.5" x14ac:dyDescent="0.35"/>
    <row r="55" spans="2:5" s="6" customFormat="1" ht="12.5" x14ac:dyDescent="0.35"/>
    <row r="56" spans="2:5" s="6" customFormat="1" ht="12.5" x14ac:dyDescent="0.35"/>
    <row r="57" spans="2:5" s="31" customFormat="1" ht="15.5" x14ac:dyDescent="0.35">
      <c r="B57" s="30"/>
    </row>
    <row r="58" spans="2:5" s="3" customFormat="1" ht="13" x14ac:dyDescent="0.35">
      <c r="E58" s="2"/>
    </row>
  </sheetData>
  <pageMargins left="0.5905524831078367" right="0.27559115878365709" top="0.3937016554052245" bottom="0.3937016554052245" header="0.3" footer="0.3"/>
  <pageSetup paperSize="9" scale="83" orientation="portrait" horizontalDpi="300" verticalDpi="300" r:id="rId1"/>
  <rowBreaks count="1" manualBreakCount="1">
    <brk id="58"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419E63859413147A5C53CDAAC372B60" ma:contentTypeVersion="10" ma:contentTypeDescription="Create a new document." ma:contentTypeScope="" ma:versionID="a5573406710ac4a297df65e3782beeaf">
  <xsd:schema xmlns:xsd="http://www.w3.org/2001/XMLSchema" xmlns:xs="http://www.w3.org/2001/XMLSchema" xmlns:p="http://schemas.microsoft.com/office/2006/metadata/properties" xmlns:ns2="d64d83b9-1840-45aa-bfdb-e0b4496b91a5" xmlns:ns3="63c87904-d6ed-4a81-b81f-580190d90b2b" targetNamespace="http://schemas.microsoft.com/office/2006/metadata/properties" ma:root="true" ma:fieldsID="67e328b6c890830248dc6749a2e16485" ns2:_="" ns3:_="">
    <xsd:import namespace="d64d83b9-1840-45aa-bfdb-e0b4496b91a5"/>
    <xsd:import namespace="63c87904-d6ed-4a81-b81f-580190d90b2b"/>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bjectDetectorVersions"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4d83b9-1840-45aa-bfdb-e0b4496b91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e5fa3029-581b-4330-9c67-5ed5a891eaa2"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3c87904-d6ed-4a81-b81f-580190d90b2b"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df5f41f8-ed73-48d4-8197-7fc91842f6b9}" ma:internalName="TaxCatchAll" ma:showField="CatchAllData" ma:web="63c87904-d6ed-4a81-b81f-580190d90b2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d64d83b9-1840-45aa-bfdb-e0b4496b91a5">
      <Terms xmlns="http://schemas.microsoft.com/office/infopath/2007/PartnerControls"/>
    </lcf76f155ced4ddcb4097134ff3c332f>
    <TaxCatchAll xmlns="63c87904-d6ed-4a81-b81f-580190d90b2b"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235216F-2328-401D-A364-57512C6FF02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64d83b9-1840-45aa-bfdb-e0b4496b91a5"/>
    <ds:schemaRef ds:uri="63c87904-d6ed-4a81-b81f-580190d90b2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058ACF3-5DE8-4D53-B916-67FCF7BF9214}">
  <ds:schemaRefs>
    <ds:schemaRef ds:uri="d64d83b9-1840-45aa-bfdb-e0b4496b91a5"/>
    <ds:schemaRef ds:uri="http://purl.org/dc/terms/"/>
    <ds:schemaRef ds:uri="http://schemas.microsoft.com/office/2006/documentManagement/types"/>
    <ds:schemaRef ds:uri="http://purl.org/dc/dcmitype/"/>
    <ds:schemaRef ds:uri="63c87904-d6ed-4a81-b81f-580190d90b2b"/>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elements/1.1/"/>
  </ds:schemaRefs>
</ds:datastoreItem>
</file>

<file path=customXml/itemProps3.xml><?xml version="1.0" encoding="utf-8"?>
<ds:datastoreItem xmlns:ds="http://schemas.openxmlformats.org/officeDocument/2006/customXml" ds:itemID="{D44EC447-3799-4598-B002-2404DBA8E5A6}">
  <ds:schemaRefs>
    <ds:schemaRef ds:uri="http://schemas.microsoft.com/sharepoint/v3/contenttype/forms"/>
  </ds:schemaRefs>
</ds:datastoreItem>
</file>

<file path=docMetadata/LabelInfo.xml><?xml version="1.0" encoding="utf-8"?>
<clbl:labelList xmlns:clbl="http://schemas.microsoft.com/office/2020/mipLabelMetadata">
  <clbl:label id="{93aedbdc-cc67-4652-aa12-d250a876ae79}" enabled="0" method="" siteId="{93aedbdc-cc67-4652-aa12-d250a876ae79}"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A-P&amp;G</vt:lpstr>
      <vt:lpstr>B-Roadworks_access access rds</vt:lpstr>
      <vt:lpstr>C-Side channels</vt:lpstr>
      <vt:lpstr>D-Jeep track</vt:lpstr>
      <vt:lpstr>SUMMARY</vt:lpstr>
      <vt:lpstr>'A-P&amp;G'!Print_Area</vt:lpstr>
      <vt:lpstr>'B-Roadworks_access access rds'!Print_Area</vt:lpstr>
      <vt:lpstr>'C-Side channels'!Print_Area</vt:lpstr>
      <vt:lpstr>'D-Jeep track'!Print_Area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JohannZ@eskom.co.za</dc:creator>
  <cp:lastModifiedBy>Abraar Dustay</cp:lastModifiedBy>
  <cp:lastPrinted>2023-08-15T07:24:23Z</cp:lastPrinted>
  <dcterms:created xsi:type="dcterms:W3CDTF">2015-09-14T15:31:43Z</dcterms:created>
  <dcterms:modified xsi:type="dcterms:W3CDTF">2025-05-30T09:17:55Z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0x010100B419E63859413147A5C53CDAAC372B60</vt:lpwstr>
  </property>
  <property fmtid="{D5CDD505-2E9C-101B-9397-08002B2CF9AE}" pid="3" name="Folder_Number">
    <vt:lpwstr/>
  </property>
  <property fmtid="{D5CDD505-2E9C-101B-9397-08002B2CF9AE}" pid="4" name="Folder_Code">
    <vt:lpwstr/>
  </property>
  <property fmtid="{D5CDD505-2E9C-101B-9397-08002B2CF9AE}" pid="5" name="Folder_Name">
    <vt:lpwstr/>
  </property>
  <property fmtid="{D5CDD505-2E9C-101B-9397-08002B2CF9AE}" pid="6" name="Folder_Description">
    <vt:lpwstr/>
  </property>
  <property fmtid="{D5CDD505-2E9C-101B-9397-08002B2CF9AE}" pid="7" name="/Folder_Name/">
    <vt:lpwstr/>
  </property>
  <property fmtid="{D5CDD505-2E9C-101B-9397-08002B2CF9AE}" pid="8" name="/Folder_Description/">
    <vt:lpwstr/>
  </property>
  <property fmtid="{D5CDD505-2E9C-101B-9397-08002B2CF9AE}" pid="9" name="Folder_Version">
    <vt:lpwstr/>
  </property>
  <property fmtid="{D5CDD505-2E9C-101B-9397-08002B2CF9AE}" pid="10" name="Folder_VersionSeq">
    <vt:lpwstr/>
  </property>
  <property fmtid="{D5CDD505-2E9C-101B-9397-08002B2CF9AE}" pid="11" name="Folder_Manager">
    <vt:lpwstr/>
  </property>
  <property fmtid="{D5CDD505-2E9C-101B-9397-08002B2CF9AE}" pid="12" name="Folder_ManagerDesc">
    <vt:lpwstr/>
  </property>
  <property fmtid="{D5CDD505-2E9C-101B-9397-08002B2CF9AE}" pid="13" name="Folder_Storage">
    <vt:lpwstr/>
  </property>
  <property fmtid="{D5CDD505-2E9C-101B-9397-08002B2CF9AE}" pid="14" name="Folder_StorageDesc">
    <vt:lpwstr/>
  </property>
  <property fmtid="{D5CDD505-2E9C-101B-9397-08002B2CF9AE}" pid="15" name="Folder_Creator">
    <vt:lpwstr/>
  </property>
  <property fmtid="{D5CDD505-2E9C-101B-9397-08002B2CF9AE}" pid="16" name="Folder_CreatorDesc">
    <vt:lpwstr/>
  </property>
  <property fmtid="{D5CDD505-2E9C-101B-9397-08002B2CF9AE}" pid="17" name="Folder_CreateDate">
    <vt:lpwstr/>
  </property>
  <property fmtid="{D5CDD505-2E9C-101B-9397-08002B2CF9AE}" pid="18" name="Folder_Updater">
    <vt:lpwstr/>
  </property>
  <property fmtid="{D5CDD505-2E9C-101B-9397-08002B2CF9AE}" pid="19" name="Folder_UpdaterDesc">
    <vt:lpwstr/>
  </property>
  <property fmtid="{D5CDD505-2E9C-101B-9397-08002B2CF9AE}" pid="20" name="Folder_UpdateDate">
    <vt:lpwstr/>
  </property>
  <property fmtid="{D5CDD505-2E9C-101B-9397-08002B2CF9AE}" pid="21" name="Document_Number">
    <vt:lpwstr/>
  </property>
  <property fmtid="{D5CDD505-2E9C-101B-9397-08002B2CF9AE}" pid="22" name="Document_Name">
    <vt:lpwstr/>
  </property>
  <property fmtid="{D5CDD505-2E9C-101B-9397-08002B2CF9AE}" pid="23" name="Document_FileName">
    <vt:lpwstr/>
  </property>
  <property fmtid="{D5CDD505-2E9C-101B-9397-08002B2CF9AE}" pid="24" name="Document_Version">
    <vt:lpwstr/>
  </property>
  <property fmtid="{D5CDD505-2E9C-101B-9397-08002B2CF9AE}" pid="25" name="Document_VersionSeq">
    <vt:lpwstr/>
  </property>
  <property fmtid="{D5CDD505-2E9C-101B-9397-08002B2CF9AE}" pid="26" name="Document_Creator">
    <vt:lpwstr/>
  </property>
  <property fmtid="{D5CDD505-2E9C-101B-9397-08002B2CF9AE}" pid="27" name="Document_CreatorDesc">
    <vt:lpwstr/>
  </property>
  <property fmtid="{D5CDD505-2E9C-101B-9397-08002B2CF9AE}" pid="28" name="Document_CreateDate">
    <vt:lpwstr/>
  </property>
  <property fmtid="{D5CDD505-2E9C-101B-9397-08002B2CF9AE}" pid="29" name="Document_Updater">
    <vt:lpwstr/>
  </property>
  <property fmtid="{D5CDD505-2E9C-101B-9397-08002B2CF9AE}" pid="30" name="Document_UpdaterDesc">
    <vt:lpwstr/>
  </property>
  <property fmtid="{D5CDD505-2E9C-101B-9397-08002B2CF9AE}" pid="31" name="Document_UpdateDate">
    <vt:lpwstr/>
  </property>
  <property fmtid="{D5CDD505-2E9C-101B-9397-08002B2CF9AE}" pid="32" name="Document_Size">
    <vt:lpwstr/>
  </property>
  <property fmtid="{D5CDD505-2E9C-101B-9397-08002B2CF9AE}" pid="33" name="Document_Storage">
    <vt:lpwstr/>
  </property>
  <property fmtid="{D5CDD505-2E9C-101B-9397-08002B2CF9AE}" pid="34" name="Document_StorageDesc">
    <vt:lpwstr/>
  </property>
  <property fmtid="{D5CDD505-2E9C-101B-9397-08002B2CF9AE}" pid="35" name="Document_Department">
    <vt:lpwstr/>
  </property>
  <property fmtid="{D5CDD505-2E9C-101B-9397-08002B2CF9AE}" pid="36" name="Document_DepartmentDesc">
    <vt:lpwstr/>
  </property>
</Properties>
</file>